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'Лист1'!$A$4:$M$104</definedName>
    <definedName name="Excel_BuiltIn_Print_Titles_1">'Лист1'!$6:$10</definedName>
  </definedNames>
  <calcPr fullCalcOnLoad="1"/>
</workbook>
</file>

<file path=xl/sharedStrings.xml><?xml version="1.0" encoding="utf-8"?>
<sst xmlns="http://schemas.openxmlformats.org/spreadsheetml/2006/main" count="174" uniqueCount="116">
  <si>
    <t>Прогноз социально-экономического развития муниципального образования</t>
  </si>
  <si>
    <t>Показатели</t>
  </si>
  <si>
    <t>оценка</t>
  </si>
  <si>
    <t>прогноз</t>
  </si>
  <si>
    <t>тыс.человек</t>
  </si>
  <si>
    <t>Обрабатывающие производства</t>
  </si>
  <si>
    <t>млн.руб. в ценах соответствующих лет</t>
  </si>
  <si>
    <t>Объем потребления электрической энергии</t>
  </si>
  <si>
    <t>темп роста (снижения) к пред.году в сопоставимых ценах</t>
  </si>
  <si>
    <t>единиц</t>
  </si>
  <si>
    <t>%</t>
  </si>
  <si>
    <t>% к предыдущему году в сопоставимых ценах</t>
  </si>
  <si>
    <t>Количество малых предприятий, всего (по состоянию на конец года)</t>
  </si>
  <si>
    <t>человек</t>
  </si>
  <si>
    <t>Число индивидуальных предпринимателей (физических лиц, действующих без образования юридического лица)</t>
  </si>
  <si>
    <t>Объем инвестиций (в основной капитал) за счет всех источников финансирования - всего</t>
  </si>
  <si>
    <t>млн.руб.</t>
  </si>
  <si>
    <t xml:space="preserve">   единый налог на вмененный доход</t>
  </si>
  <si>
    <t xml:space="preserve">   единый сельскохозяйственный налог</t>
  </si>
  <si>
    <t xml:space="preserve">Неналоговые доходы </t>
  </si>
  <si>
    <t>тыс. кв. м</t>
  </si>
  <si>
    <t>тыс. чел.</t>
  </si>
  <si>
    <t>Налоги на прибыль, доходы</t>
  </si>
  <si>
    <t>Налоги на совокупный доход</t>
  </si>
  <si>
    <t>Национальная безопасность и правоохранительная деятельность</t>
  </si>
  <si>
    <t>Фонд начисленной заработной платы всех работников</t>
  </si>
  <si>
    <t>отчет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</si>
  <si>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</si>
  <si>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</si>
  <si>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</si>
  <si>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</si>
  <si>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 xml:space="preserve">млн. руб. </t>
  </si>
  <si>
    <t>млн. руб.</t>
  </si>
  <si>
    <t>Налог на доходы физических лиц</t>
  </si>
  <si>
    <t>Численность  населения муниципального образования (среднегодовая)</t>
  </si>
  <si>
    <t>1. Население</t>
  </si>
  <si>
    <t>% к предыдущему году в действующих ценах</t>
  </si>
  <si>
    <t>Темп роста отгрузки - РАЗДЕЛ C: Обрабатывающие производства</t>
  </si>
  <si>
    <t xml:space="preserve">Темп роста отгрузки - РАЗДЕЛ D: Обеспечение электрической энергией, газом и паром; кондиционирование воздуха </t>
  </si>
  <si>
    <t>в том числе население</t>
  </si>
  <si>
    <t>Темп роста отгрузки - РАЗДЕЛ E: Водоснабжение; водоотведение, организация сбора и утилизации отходов, деятельность по ликвидации загрязнений</t>
  </si>
  <si>
    <t>Ввод в действие жилых домов</t>
  </si>
  <si>
    <t xml:space="preserve">тыс. кв.м </t>
  </si>
  <si>
    <t>%  к предыдущему году</t>
  </si>
  <si>
    <t>кв.м</t>
  </si>
  <si>
    <t>Удельный вес жилых домов, построенных населением</t>
  </si>
  <si>
    <t xml:space="preserve">Оборот розничной торговли  </t>
  </si>
  <si>
    <t>% к предыдущему году</t>
  </si>
  <si>
    <t>Доходы - всего</t>
  </si>
  <si>
    <t>Налоговые доходы - всего</t>
  </si>
  <si>
    <t>Налог на имущество физических лиц</t>
  </si>
  <si>
    <t xml:space="preserve">Земельный налог </t>
  </si>
  <si>
    <t>Средства, получаемые из областного бюджета</t>
  </si>
  <si>
    <t>Расходы - всего</t>
  </si>
  <si>
    <t>в том числе по направлениям: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</si>
  <si>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</si>
  <si>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</si>
  <si>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</si>
  <si>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</si>
  <si>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</si>
  <si>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</si>
  <si>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физическая культура и спорт</t>
  </si>
  <si>
    <t>средства массовой информации</t>
  </si>
  <si>
    <t>Численность экономически активного населения</t>
  </si>
  <si>
    <t>Среднегодовая численность занятых в экономике</t>
  </si>
  <si>
    <t xml:space="preserve">Среднесписочная численность работников организаций </t>
  </si>
  <si>
    <t xml:space="preserve">Среднемесячная номинальная начисленная заработная плата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</si>
  <si>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</si>
  <si>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</si>
  <si>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 xml:space="preserve">Жилищный фонд </t>
  </si>
  <si>
    <t>Общая площадь жилых помещений, приходящаяся в среднем на одного жителя</t>
  </si>
  <si>
    <t>Численность детей в дошкольных образовательных учреждениях</t>
  </si>
  <si>
    <t>негосударственных</t>
  </si>
  <si>
    <t xml:space="preserve">Обеспеченность: 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</si>
  <si>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</si>
  <si>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</si>
  <si>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</si>
  <si>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>мест на 1000 детей в возрасте 1-6 лет</t>
  </si>
  <si>
    <t>учрежд. на 10 тыс.населения</t>
  </si>
  <si>
    <t>учрежд. на 10  тыс.населения</t>
  </si>
  <si>
    <t>Единица
 измерения</t>
  </si>
  <si>
    <t>1вариант</t>
  </si>
  <si>
    <t>2 вариант</t>
  </si>
  <si>
    <t>базовый</t>
  </si>
  <si>
    <t>социальная политика</t>
  </si>
  <si>
    <t>образование</t>
  </si>
  <si>
    <t xml:space="preserve">культура, искусство </t>
  </si>
  <si>
    <t xml:space="preserve">здравоохранение </t>
  </si>
  <si>
    <t>обслуживание муниципального долга</t>
  </si>
  <si>
    <t xml:space="preserve">      Дефицит (-), профицит (+)  бюджета муниципального образования</t>
  </si>
  <si>
    <t>2. Производство товаров и услуг</t>
  </si>
  <si>
    <t xml:space="preserve">2.1. Промышленное производство </t>
  </si>
  <si>
    <t>3. Рынок товаров и услуг</t>
  </si>
  <si>
    <t>4. Малое предпринимательство</t>
  </si>
  <si>
    <t>5. Инвестиции</t>
  </si>
  <si>
    <t>6. Финансы</t>
  </si>
  <si>
    <t>7. Труд и занятость</t>
  </si>
  <si>
    <t>8. Развитие социальной сферы</t>
  </si>
  <si>
    <t>тыс. кВт/час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</si>
  <si>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</si>
  <si>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</si>
  <si>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Привлеченные средства</t>
  </si>
  <si>
    <t>Бюджетные средства</t>
  </si>
  <si>
    <t>руб.</t>
  </si>
  <si>
    <t>тыс. человек</t>
  </si>
  <si>
    <t xml:space="preserve">Численность обучающихся в общеобразовательных учреждениях (без вечерних (сменных) общеобразовательных учреждениях (на начало учебного года) </t>
  </si>
  <si>
    <t>муниципальных</t>
  </si>
  <si>
    <t>тыс.чел.</t>
  </si>
  <si>
    <t>2.3. Строительство</t>
  </si>
  <si>
    <t>на период до 2024 года</t>
  </si>
  <si>
    <t>консерва-
тивный</t>
  </si>
  <si>
    <t>Название муниципального образования:"Город Покров"</t>
  </si>
  <si>
    <t>Приложени</t>
  </si>
  <si>
    <t>условно утвержденные расходы</t>
  </si>
  <si>
    <t>к постановлению Главы Администрации</t>
  </si>
  <si>
    <t>от  08.11.2019  № 396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</si>
</sst>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6">
    <font>
      <sz val="10"/>
      <name val="Arial Cyr"/>
      <family val="2"/>
    </font>
    <font>
      <sz val="10"/>
      <name val="Arial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/>
    </xf>
    <xf numFmtId="0" fontId="6" fillId="0" borderId="13" xfId="0" applyFont="1" applyBorder="1" applyAlignment="1">
      <alignment/>
    </xf>
    <xf numFmtId="0" fontId="6" fillId="0" borderId="13" xfId="0" applyFont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/>
    </xf>
    <xf numFmtId="0" fontId="5" fillId="0" borderId="15" xfId="0" applyFont="1" applyBorder="1" applyAlignment="1" applyProtection="1">
      <alignment/>
      <protection locked="0"/>
    </xf>
    <xf numFmtId="0" fontId="5" fillId="0" borderId="14" xfId="0" applyFont="1" applyBorder="1" applyAlignment="1">
      <alignment/>
    </xf>
    <xf numFmtId="0" fontId="5" fillId="0" borderId="14" xfId="0" applyFont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 vertical="center" wrapText="1"/>
      <protection/>
    </xf>
    <xf numFmtId="0" fontId="4" fillId="0" borderId="17" xfId="0" applyFont="1" applyFill="1" applyBorder="1" applyAlignment="1" applyProtection="1">
      <alignment vertical="center" wrapText="1"/>
      <protection/>
    </xf>
    <xf numFmtId="0" fontId="4" fillId="0" borderId="18" xfId="0" applyFont="1" applyFill="1" applyBorder="1" applyAlignment="1" applyProtection="1">
      <alignment vertical="center" wrapText="1"/>
      <protection/>
    </xf>
    <xf numFmtId="0" fontId="5" fillId="33" borderId="13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19" xfId="0" applyFont="1" applyBorder="1" applyAlignment="1">
      <alignment/>
    </xf>
    <xf numFmtId="0" fontId="4" fillId="0" borderId="20" xfId="0" applyFont="1" applyFill="1" applyBorder="1" applyAlignment="1" applyProtection="1">
      <alignment vertical="center" wrapText="1"/>
      <protection/>
    </xf>
    <xf numFmtId="0" fontId="7" fillId="0" borderId="21" xfId="0" applyFont="1" applyFill="1" applyBorder="1" applyAlignment="1">
      <alignment/>
    </xf>
    <xf numFmtId="0" fontId="7" fillId="0" borderId="21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7" fillId="34" borderId="16" xfId="0" applyFont="1" applyFill="1" applyBorder="1" applyAlignment="1" applyProtection="1">
      <alignment vertical="center" wrapText="1"/>
      <protection/>
    </xf>
    <xf numFmtId="0" fontId="7" fillId="0" borderId="16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vertical="center" wrapText="1" shrinkToFit="1"/>
      <protection/>
    </xf>
    <xf numFmtId="0" fontId="6" fillId="0" borderId="16" xfId="0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35" borderId="16" xfId="0" applyFont="1" applyFill="1" applyBorder="1" applyAlignment="1" applyProtection="1">
      <alignment vertical="center" wrapText="1"/>
      <protection/>
    </xf>
    <xf numFmtId="0" fontId="5" fillId="35" borderId="16" xfId="0" applyFont="1" applyFill="1" applyBorder="1" applyAlignment="1" applyProtection="1">
      <alignment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vertical="center" wrapText="1" shrinkToFit="1"/>
    </xf>
    <xf numFmtId="0" fontId="9" fillId="0" borderId="16" xfId="0" applyFont="1" applyFill="1" applyBorder="1" applyAlignment="1">
      <alignment vertical="center" wrapText="1" shrinkToFit="1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 applyProtection="1">
      <alignment vertical="center" wrapText="1" shrinkToFit="1"/>
      <protection/>
    </xf>
    <xf numFmtId="1" fontId="5" fillId="0" borderId="13" xfId="0" applyNumberFormat="1" applyFont="1" applyBorder="1" applyAlignment="1" applyProtection="1">
      <alignment/>
      <protection locked="0"/>
    </xf>
    <xf numFmtId="1" fontId="5" fillId="0" borderId="13" xfId="0" applyNumberFormat="1" applyFont="1" applyBorder="1" applyAlignment="1">
      <alignment/>
    </xf>
    <xf numFmtId="176" fontId="5" fillId="0" borderId="13" xfId="0" applyNumberFormat="1" applyFont="1" applyBorder="1" applyAlignment="1" applyProtection="1">
      <alignment/>
      <protection locked="0"/>
    </xf>
    <xf numFmtId="176" fontId="5" fillId="0" borderId="13" xfId="0" applyNumberFormat="1" applyFont="1" applyBorder="1" applyAlignment="1">
      <alignment/>
    </xf>
    <xf numFmtId="177" fontId="5" fillId="0" borderId="13" xfId="0" applyNumberFormat="1" applyFont="1" applyBorder="1" applyAlignment="1" applyProtection="1">
      <alignment/>
      <protection locked="0"/>
    </xf>
    <xf numFmtId="0" fontId="5" fillId="35" borderId="13" xfId="0" applyFont="1" applyFill="1" applyBorder="1" applyAlignment="1" applyProtection="1">
      <alignment/>
      <protection locked="0"/>
    </xf>
    <xf numFmtId="3" fontId="6" fillId="0" borderId="13" xfId="0" applyNumberFormat="1" applyFont="1" applyBorder="1" applyAlignment="1" applyProtection="1">
      <alignment/>
      <protection locked="0"/>
    </xf>
    <xf numFmtId="3" fontId="6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9" fillId="0" borderId="16" xfId="0" applyFont="1" applyFill="1" applyBorder="1" applyAlignment="1">
      <alignment vertical="center" wrapText="1" shrinkToFit="1"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34" borderId="16" xfId="0" applyFont="1" applyFill="1" applyBorder="1" applyAlignment="1" applyProtection="1">
      <alignment vertical="center" wrapText="1"/>
      <protection/>
    </xf>
    <xf numFmtId="0" fontId="7" fillId="34" borderId="13" xfId="0" applyFont="1" applyFill="1" applyBorder="1" applyAlignment="1" applyProtection="1">
      <alignment vertical="center" wrapText="1"/>
      <protection/>
    </xf>
    <xf numFmtId="0" fontId="8" fillId="34" borderId="16" xfId="0" applyFont="1" applyFill="1" applyBorder="1" applyAlignment="1" applyProtection="1">
      <alignment vertical="center" wrapText="1"/>
      <protection/>
    </xf>
    <xf numFmtId="0" fontId="8" fillId="34" borderId="13" xfId="0" applyFont="1" applyFill="1" applyBorder="1" applyAlignment="1" applyProtection="1">
      <alignment vertical="center" wrapText="1"/>
      <protection/>
    </xf>
    <xf numFmtId="0" fontId="6" fillId="0" borderId="16" xfId="0" applyFont="1" applyFill="1" applyBorder="1" applyAlignment="1" applyProtection="1">
      <alignment vertical="center" wrapText="1"/>
      <protection/>
    </xf>
    <xf numFmtId="0" fontId="7" fillId="34" borderId="18" xfId="0" applyFont="1" applyFill="1" applyBorder="1" applyAlignment="1" applyProtection="1">
      <alignment horizontal="left" vertical="center" wrapText="1"/>
      <protection/>
    </xf>
    <xf numFmtId="0" fontId="7" fillId="34" borderId="15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center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view="pageBreakPreview" zoomScaleNormal="150" zoomScaleSheetLayoutView="100" zoomScalePageLayoutView="75" workbookViewId="0" topLeftCell="A1">
      <pane xSplit="4" ySplit="11" topLeftCell="I12" activePane="bottomRight" state="frozen"/>
      <selection pane="topLeft" activeCell="A1" sqref="A1"/>
      <selection pane="topRight" activeCell="E1" sqref="E1"/>
      <selection pane="bottomLeft" activeCell="A9" sqref="A9"/>
      <selection pane="bottomRight" activeCell="O3" sqref="O3"/>
    </sheetView>
  </sheetViews>
  <sheetFormatPr defaultColWidth="9.00390625" defaultRowHeight="12.75"/>
  <cols>
    <col min="1" max="1" width="39.625" style="24" customWidth="1"/>
    <col min="2" max="2" width="25.25390625" style="1" customWidth="1"/>
    <col min="3" max="3" width="0" style="2" hidden="1" customWidth="1"/>
    <col min="4" max="4" width="1.875" style="2" hidden="1" customWidth="1"/>
    <col min="5" max="5" width="10.875" style="2" customWidth="1"/>
    <col min="6" max="6" width="10.25390625" style="2" customWidth="1"/>
    <col min="7" max="7" width="10.00390625" style="2" customWidth="1"/>
    <col min="8" max="8" width="11.625" style="2" customWidth="1"/>
    <col min="9" max="10" width="11.25390625" style="2" customWidth="1"/>
    <col min="11" max="11" width="11.75390625" style="2" customWidth="1"/>
    <col min="12" max="13" width="11.25390625" style="2" customWidth="1"/>
    <col min="14" max="14" width="11.00390625" style="2" customWidth="1"/>
    <col min="15" max="15" width="10.75390625" style="2" customWidth="1"/>
    <col min="16" max="16" width="11.125" style="2" customWidth="1"/>
    <col min="17" max="17" width="11.00390625" style="2" customWidth="1"/>
    <col min="18" max="18" width="3.75390625" style="2" customWidth="1"/>
    <col min="19" max="20" width="9.125" style="2" hidden="1" customWidth="1"/>
    <col min="21" max="16384" width="9.125" style="2" customWidth="1"/>
  </cols>
  <sheetData>
    <row r="1" ht="12.75">
      <c r="P1" s="2" t="s">
        <v>112</v>
      </c>
    </row>
    <row r="2" ht="12.75">
      <c r="O2" s="2" t="s">
        <v>114</v>
      </c>
    </row>
    <row r="3" ht="13.5" thickBot="1">
      <c r="O3" s="2" t="s">
        <v>115</v>
      </c>
    </row>
    <row r="4" spans="1:17" s="23" customFormat="1" ht="21" customHeight="1">
      <c r="A4" s="71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7" ht="16.5" customHeight="1">
      <c r="A5" s="74" t="s">
        <v>109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9" ht="18.75" thickBot="1">
      <c r="A6" s="76" t="s">
        <v>111</v>
      </c>
      <c r="B6" s="77"/>
      <c r="C6" s="77"/>
      <c r="D6" s="77"/>
      <c r="E6" s="77"/>
      <c r="F6" s="77"/>
      <c r="G6" s="77"/>
      <c r="H6" s="77"/>
      <c r="I6" s="77"/>
    </row>
    <row r="7" spans="1:17" ht="15" customHeight="1">
      <c r="A7" s="57" t="s">
        <v>1</v>
      </c>
      <c r="B7" s="68" t="s">
        <v>80</v>
      </c>
      <c r="C7" s="25"/>
      <c r="D7" s="25"/>
      <c r="E7" s="70" t="s">
        <v>26</v>
      </c>
      <c r="F7" s="70"/>
      <c r="G7" s="26" t="s">
        <v>2</v>
      </c>
      <c r="H7" s="70" t="s">
        <v>3</v>
      </c>
      <c r="I7" s="70"/>
      <c r="J7" s="70"/>
      <c r="K7" s="70"/>
      <c r="L7" s="70"/>
      <c r="M7" s="70"/>
      <c r="N7" s="70"/>
      <c r="O7" s="70"/>
      <c r="P7" s="70"/>
      <c r="Q7" s="70"/>
    </row>
    <row r="8" spans="1:17" ht="12.75">
      <c r="A8" s="58"/>
      <c r="B8" s="60"/>
      <c r="C8" s="28"/>
      <c r="D8" s="28"/>
      <c r="E8" s="60">
        <v>2017</v>
      </c>
      <c r="F8" s="60">
        <v>2018</v>
      </c>
      <c r="G8" s="60">
        <v>2019</v>
      </c>
      <c r="H8" s="60">
        <v>2020</v>
      </c>
      <c r="I8" s="60"/>
      <c r="J8" s="60">
        <v>2021</v>
      </c>
      <c r="K8" s="60"/>
      <c r="L8" s="60">
        <v>2022</v>
      </c>
      <c r="M8" s="60"/>
      <c r="N8" s="73">
        <v>2023</v>
      </c>
      <c r="O8" s="73"/>
      <c r="P8" s="73">
        <v>2024</v>
      </c>
      <c r="Q8" s="73"/>
    </row>
    <row r="9" spans="1:17" ht="25.5">
      <c r="A9" s="58"/>
      <c r="B9" s="60"/>
      <c r="C9" s="28"/>
      <c r="D9" s="28"/>
      <c r="E9" s="60"/>
      <c r="F9" s="60"/>
      <c r="G9" s="60"/>
      <c r="H9" s="27" t="s">
        <v>110</v>
      </c>
      <c r="I9" s="27" t="s">
        <v>83</v>
      </c>
      <c r="J9" s="27" t="s">
        <v>110</v>
      </c>
      <c r="K9" s="27" t="s">
        <v>83</v>
      </c>
      <c r="L9" s="27" t="s">
        <v>110</v>
      </c>
      <c r="M9" s="27" t="s">
        <v>83</v>
      </c>
      <c r="N9" s="27" t="s">
        <v>110</v>
      </c>
      <c r="O9" s="27" t="s">
        <v>83</v>
      </c>
      <c r="P9" s="27" t="s">
        <v>110</v>
      </c>
      <c r="Q9" s="27" t="s">
        <v>83</v>
      </c>
    </row>
    <row r="10" spans="1:17" ht="13.5" thickBot="1">
      <c r="A10" s="59"/>
      <c r="B10" s="69"/>
      <c r="C10" s="29"/>
      <c r="D10" s="29"/>
      <c r="E10" s="69"/>
      <c r="F10" s="69"/>
      <c r="G10" s="69"/>
      <c r="H10" s="30" t="s">
        <v>81</v>
      </c>
      <c r="I10" s="30" t="s">
        <v>82</v>
      </c>
      <c r="J10" s="30" t="s">
        <v>81</v>
      </c>
      <c r="K10" s="30" t="s">
        <v>82</v>
      </c>
      <c r="L10" s="30" t="s">
        <v>81</v>
      </c>
      <c r="M10" s="30" t="s">
        <v>82</v>
      </c>
      <c r="N10" s="30" t="s">
        <v>81</v>
      </c>
      <c r="O10" s="30" t="s">
        <v>82</v>
      </c>
      <c r="P10" s="30" t="s">
        <v>81</v>
      </c>
      <c r="Q10" s="30" t="s">
        <v>82</v>
      </c>
    </row>
    <row r="11" spans="1:17" ht="12.75">
      <c r="A11" s="66" t="s">
        <v>35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22"/>
      <c r="O11" s="22"/>
      <c r="P11" s="22"/>
      <c r="Q11" s="22"/>
    </row>
    <row r="12" spans="1:17" ht="27.75" customHeight="1">
      <c r="A12" s="31" t="s">
        <v>34</v>
      </c>
      <c r="B12" s="32" t="s">
        <v>4</v>
      </c>
      <c r="C12" s="8"/>
      <c r="D12" s="8"/>
      <c r="E12" s="9">
        <v>17</v>
      </c>
      <c r="F12" s="9">
        <v>16.6</v>
      </c>
      <c r="G12" s="9">
        <v>16.5</v>
      </c>
      <c r="H12" s="9">
        <v>16.5</v>
      </c>
      <c r="I12" s="9">
        <v>16.4</v>
      </c>
      <c r="J12" s="8">
        <v>16.4</v>
      </c>
      <c r="K12" s="8">
        <v>16.3</v>
      </c>
      <c r="L12" s="8">
        <v>16.3</v>
      </c>
      <c r="M12" s="8">
        <v>16.2</v>
      </c>
      <c r="N12" s="8">
        <v>16.2</v>
      </c>
      <c r="O12" s="8">
        <v>16.1</v>
      </c>
      <c r="P12" s="8">
        <v>16.1</v>
      </c>
      <c r="Q12" s="8">
        <v>16</v>
      </c>
    </row>
    <row r="13" spans="1:17" ht="15.75" customHeight="1">
      <c r="A13" s="33" t="s">
        <v>90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15" customHeight="1">
      <c r="A14" s="33" t="s">
        <v>91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s="3" customFormat="1" ht="16.5" customHeight="1">
      <c r="A15" s="34" t="s">
        <v>5</v>
      </c>
      <c r="B15" s="32"/>
      <c r="C15" s="8"/>
      <c r="D15" s="8"/>
      <c r="E15" s="9"/>
      <c r="F15" s="9"/>
      <c r="G15" s="9"/>
      <c r="H15" s="9"/>
      <c r="I15" s="9"/>
      <c r="J15" s="8"/>
      <c r="K15" s="8"/>
      <c r="L15" s="8"/>
      <c r="M15" s="8"/>
      <c r="N15" s="8"/>
      <c r="O15" s="8"/>
      <c r="P15" s="8"/>
      <c r="Q15" s="8"/>
    </row>
    <row r="16" spans="1:17" s="3" customFormat="1" ht="53.25" customHeight="1">
      <c r="A16" s="31" t="s">
        <v>27</v>
      </c>
      <c r="B16" s="32" t="s">
        <v>32</v>
      </c>
      <c r="C16" s="8"/>
      <c r="D16" s="8"/>
      <c r="E16" s="49">
        <v>22706.1</v>
      </c>
      <c r="F16" s="49">
        <v>25876.1</v>
      </c>
      <c r="G16" s="49">
        <f>F16*G17/100</f>
        <v>27066.400599999997</v>
      </c>
      <c r="H16" s="49">
        <f>G16*H17/100</f>
        <v>28040.7910216</v>
      </c>
      <c r="I16" s="49">
        <f>H16</f>
        <v>28040.7910216</v>
      </c>
      <c r="J16" s="50">
        <f>H16*J17/100</f>
        <v>29134.381871442398</v>
      </c>
      <c r="K16" s="50">
        <f>J16</f>
        <v>29134.381871442398</v>
      </c>
      <c r="L16" s="50">
        <f>K16*L17/100</f>
        <v>30328.891528171534</v>
      </c>
      <c r="M16" s="50">
        <f>L16</f>
        <v>30328.891528171534</v>
      </c>
      <c r="N16" s="50">
        <f>M16*N17/100</f>
        <v>31633.033863882913</v>
      </c>
      <c r="O16" s="50">
        <f>N16</f>
        <v>31633.033863882913</v>
      </c>
      <c r="P16" s="50">
        <f>O16*P17/100</f>
        <v>33088.15342162152</v>
      </c>
      <c r="Q16" s="50">
        <f>P16</f>
        <v>33088.15342162152</v>
      </c>
    </row>
    <row r="17" spans="1:17" s="3" customFormat="1" ht="46.5" customHeight="1">
      <c r="A17" s="35" t="s">
        <v>37</v>
      </c>
      <c r="B17" s="32" t="s">
        <v>36</v>
      </c>
      <c r="C17" s="8"/>
      <c r="D17" s="8"/>
      <c r="E17" s="49">
        <v>84.6</v>
      </c>
      <c r="F17" s="49">
        <v>113.1</v>
      </c>
      <c r="G17" s="49">
        <v>104.6</v>
      </c>
      <c r="H17" s="49">
        <v>103.6</v>
      </c>
      <c r="I17" s="49">
        <v>103.6</v>
      </c>
      <c r="J17" s="50">
        <v>103.9</v>
      </c>
      <c r="K17" s="50">
        <v>103.9</v>
      </c>
      <c r="L17" s="50">
        <v>104.1</v>
      </c>
      <c r="M17" s="50">
        <v>104.1</v>
      </c>
      <c r="N17" s="50">
        <v>104.3</v>
      </c>
      <c r="O17" s="50">
        <v>104.3</v>
      </c>
      <c r="P17" s="50">
        <v>104.6</v>
      </c>
      <c r="Q17" s="50">
        <v>104.6</v>
      </c>
    </row>
    <row r="18" spans="1:17" ht="61.5" customHeight="1">
      <c r="A18" s="31" t="s">
        <v>28</v>
      </c>
      <c r="B18" s="32" t="s">
        <v>31</v>
      </c>
      <c r="C18" s="8"/>
      <c r="D18" s="8"/>
      <c r="E18" s="49">
        <v>50.2</v>
      </c>
      <c r="F18" s="49">
        <v>58.5</v>
      </c>
      <c r="G18" s="49">
        <v>59.3</v>
      </c>
      <c r="H18" s="49">
        <v>60.4</v>
      </c>
      <c r="I18" s="50">
        <v>60.4</v>
      </c>
      <c r="J18" s="50">
        <v>61.4</v>
      </c>
      <c r="K18" s="50">
        <v>61.4</v>
      </c>
      <c r="L18" s="50">
        <v>62</v>
      </c>
      <c r="M18" s="50">
        <v>62</v>
      </c>
      <c r="N18" s="50">
        <v>62.6</v>
      </c>
      <c r="O18" s="50">
        <v>62.6</v>
      </c>
      <c r="P18" s="50">
        <v>63.2</v>
      </c>
      <c r="Q18" s="50">
        <v>63.2</v>
      </c>
    </row>
    <row r="19" spans="1:17" ht="34.5" customHeight="1">
      <c r="A19" s="35" t="s">
        <v>38</v>
      </c>
      <c r="B19" s="32" t="s">
        <v>36</v>
      </c>
      <c r="C19" s="8"/>
      <c r="D19" s="8"/>
      <c r="E19" s="49"/>
      <c r="F19" s="49">
        <v>116.6</v>
      </c>
      <c r="G19" s="49">
        <v>101.23</v>
      </c>
      <c r="H19" s="49">
        <v>102</v>
      </c>
      <c r="I19" s="50">
        <v>102</v>
      </c>
      <c r="J19" s="50">
        <v>101.5</v>
      </c>
      <c r="K19" s="50">
        <v>101.5</v>
      </c>
      <c r="L19" s="50">
        <v>101.101</v>
      </c>
      <c r="M19" s="50">
        <v>101</v>
      </c>
      <c r="N19" s="50">
        <v>101</v>
      </c>
      <c r="O19" s="50">
        <v>101</v>
      </c>
      <c r="P19" s="50">
        <v>101</v>
      </c>
      <c r="Q19" s="50">
        <v>101</v>
      </c>
    </row>
    <row r="20" spans="1:17" ht="35.25" customHeight="1">
      <c r="A20" s="34" t="s">
        <v>29</v>
      </c>
      <c r="B20" s="32"/>
      <c r="C20" s="8"/>
      <c r="D20" s="8"/>
      <c r="E20" s="49"/>
      <c r="F20" s="49"/>
      <c r="G20" s="49"/>
      <c r="H20" s="49"/>
      <c r="I20" s="50"/>
      <c r="J20" s="50"/>
      <c r="K20" s="50"/>
      <c r="L20" s="50"/>
      <c r="M20" s="50"/>
      <c r="N20" s="50"/>
      <c r="O20" s="50"/>
      <c r="P20" s="50"/>
      <c r="Q20" s="50"/>
    </row>
    <row r="21" spans="1:17" ht="62.25" customHeight="1">
      <c r="A21" s="31" t="s">
        <v>30</v>
      </c>
      <c r="B21" s="32" t="s">
        <v>31</v>
      </c>
      <c r="C21" s="8"/>
      <c r="D21" s="8"/>
      <c r="E21" s="49">
        <v>70.7</v>
      </c>
      <c r="F21" s="49">
        <v>74</v>
      </c>
      <c r="G21" s="49">
        <v>80.44</v>
      </c>
      <c r="H21" s="49">
        <f>G21*1.05</f>
        <v>84.462</v>
      </c>
      <c r="I21" s="50">
        <f>H21</f>
        <v>84.462</v>
      </c>
      <c r="J21" s="50">
        <f>I21*1.05</f>
        <v>88.6851</v>
      </c>
      <c r="K21" s="50">
        <v>88.7</v>
      </c>
      <c r="L21" s="50">
        <f>K21*1.05</f>
        <v>93.135</v>
      </c>
      <c r="M21" s="50">
        <f>L21</f>
        <v>93.135</v>
      </c>
      <c r="N21" s="50">
        <f>M21*1.05</f>
        <v>97.79175000000001</v>
      </c>
      <c r="O21" s="50">
        <f>N21</f>
        <v>97.79175000000001</v>
      </c>
      <c r="P21" s="50">
        <f>O21*1.05</f>
        <v>102.68133750000001</v>
      </c>
      <c r="Q21" s="50">
        <f>P21</f>
        <v>102.68133750000001</v>
      </c>
    </row>
    <row r="22" spans="1:17" ht="34.5" customHeight="1">
      <c r="A22" s="35" t="s">
        <v>40</v>
      </c>
      <c r="B22" s="32" t="s">
        <v>36</v>
      </c>
      <c r="C22" s="8"/>
      <c r="D22" s="8"/>
      <c r="E22" s="49">
        <v>103.4</v>
      </c>
      <c r="F22" s="49">
        <v>104.7</v>
      </c>
      <c r="G22" s="49">
        <v>108.7</v>
      </c>
      <c r="H22" s="49">
        <v>105</v>
      </c>
      <c r="I22" s="50">
        <v>105</v>
      </c>
      <c r="J22" s="50">
        <v>105</v>
      </c>
      <c r="K22" s="50">
        <v>105</v>
      </c>
      <c r="L22" s="50">
        <v>105</v>
      </c>
      <c r="M22" s="50">
        <v>105</v>
      </c>
      <c r="N22" s="50">
        <v>105</v>
      </c>
      <c r="O22" s="50">
        <v>105</v>
      </c>
      <c r="P22" s="50">
        <v>105</v>
      </c>
      <c r="Q22" s="50">
        <v>105</v>
      </c>
    </row>
    <row r="23" spans="1:17" ht="16.5" customHeight="1">
      <c r="A23" s="34" t="s">
        <v>7</v>
      </c>
      <c r="B23" s="32" t="s">
        <v>98</v>
      </c>
      <c r="C23" s="8"/>
      <c r="D23" s="8"/>
      <c r="E23" s="49">
        <v>45484.6</v>
      </c>
      <c r="F23" s="49">
        <v>43514.3</v>
      </c>
      <c r="G23" s="49">
        <v>46350.4</v>
      </c>
      <c r="H23" s="49">
        <v>44919.36</v>
      </c>
      <c r="I23" s="50">
        <v>44919.4</v>
      </c>
      <c r="J23" s="50">
        <v>45593.2</v>
      </c>
      <c r="K23" s="50">
        <v>45593.2</v>
      </c>
      <c r="L23" s="50">
        <v>46049.08</v>
      </c>
      <c r="M23" s="50">
        <v>46049.08</v>
      </c>
      <c r="N23" s="50">
        <v>46508.57</v>
      </c>
      <c r="O23" s="50">
        <v>46509.57</v>
      </c>
      <c r="P23" s="50">
        <v>46974.67</v>
      </c>
      <c r="Q23" s="50">
        <v>46974.67</v>
      </c>
    </row>
    <row r="24" spans="1:17" ht="18.75" customHeight="1">
      <c r="A24" s="31" t="s">
        <v>39</v>
      </c>
      <c r="B24" s="32" t="s">
        <v>98</v>
      </c>
      <c r="C24" s="8"/>
      <c r="D24" s="8"/>
      <c r="E24" s="49">
        <v>18183.6</v>
      </c>
      <c r="F24" s="49">
        <v>17363.5</v>
      </c>
      <c r="G24" s="49">
        <v>18328.1</v>
      </c>
      <c r="H24" s="49">
        <v>17924.2</v>
      </c>
      <c r="I24" s="50">
        <v>17924.2</v>
      </c>
      <c r="J24" s="50">
        <v>18193.08</v>
      </c>
      <c r="K24" s="50">
        <v>18193.08</v>
      </c>
      <c r="L24" s="50">
        <v>18375.01</v>
      </c>
      <c r="M24" s="50">
        <v>18375.01</v>
      </c>
      <c r="N24" s="50">
        <v>18558.8</v>
      </c>
      <c r="O24" s="50">
        <v>18558.76</v>
      </c>
      <c r="P24" s="50">
        <v>18744.35</v>
      </c>
      <c r="Q24" s="50">
        <v>18744.35</v>
      </c>
    </row>
    <row r="25" spans="1:17" ht="16.5" customHeight="1">
      <c r="A25" s="63" t="s">
        <v>108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21"/>
      <c r="O25" s="21"/>
      <c r="P25" s="21"/>
      <c r="Q25" s="21"/>
    </row>
    <row r="26" spans="1:17" ht="15.75" customHeight="1">
      <c r="A26" s="65" t="s">
        <v>41</v>
      </c>
      <c r="B26" s="37" t="s">
        <v>42</v>
      </c>
      <c r="C26" s="11"/>
      <c r="D26" s="11"/>
      <c r="E26" s="12">
        <v>6.9</v>
      </c>
      <c r="F26" s="12">
        <v>1.7</v>
      </c>
      <c r="G26" s="12">
        <v>6.3</v>
      </c>
      <c r="H26" s="12">
        <v>6.6</v>
      </c>
      <c r="I26" s="11">
        <v>6.5</v>
      </c>
      <c r="J26" s="11">
        <v>6.8</v>
      </c>
      <c r="K26" s="11">
        <v>6.7</v>
      </c>
      <c r="L26" s="11">
        <v>7</v>
      </c>
      <c r="M26" s="11">
        <v>6.9</v>
      </c>
      <c r="N26" s="8">
        <v>7.2</v>
      </c>
      <c r="O26" s="8">
        <v>7.1</v>
      </c>
      <c r="P26" s="8">
        <v>7.4</v>
      </c>
      <c r="Q26" s="8">
        <v>7.3</v>
      </c>
    </row>
    <row r="27" spans="1:17" ht="28.5" customHeight="1">
      <c r="A27" s="65"/>
      <c r="B27" s="37" t="s">
        <v>43</v>
      </c>
      <c r="C27" s="11"/>
      <c r="D27" s="11"/>
      <c r="E27" s="12">
        <v>238</v>
      </c>
      <c r="F27" s="12">
        <v>24.6</v>
      </c>
      <c r="G27" s="12">
        <v>370.6</v>
      </c>
      <c r="H27" s="12">
        <v>104.8</v>
      </c>
      <c r="I27" s="11">
        <v>103.2</v>
      </c>
      <c r="J27" s="11">
        <v>103</v>
      </c>
      <c r="K27" s="11">
        <v>103</v>
      </c>
      <c r="L27" s="11">
        <v>102.9</v>
      </c>
      <c r="M27" s="11">
        <v>103</v>
      </c>
      <c r="N27" s="8">
        <v>102.9</v>
      </c>
      <c r="O27" s="8">
        <v>102.9</v>
      </c>
      <c r="P27" s="8">
        <v>102.8</v>
      </c>
      <c r="Q27" s="8">
        <v>102.8</v>
      </c>
    </row>
    <row r="28" spans="1:17" ht="18.75" customHeight="1">
      <c r="A28" s="36" t="s">
        <v>45</v>
      </c>
      <c r="B28" s="37" t="s">
        <v>10</v>
      </c>
      <c r="C28" s="11"/>
      <c r="D28" s="11"/>
      <c r="E28" s="12">
        <v>100</v>
      </c>
      <c r="F28" s="12">
        <v>100</v>
      </c>
      <c r="G28" s="12">
        <v>100</v>
      </c>
      <c r="H28" s="12">
        <v>100</v>
      </c>
      <c r="I28" s="12">
        <v>100</v>
      </c>
      <c r="J28" s="12">
        <v>100</v>
      </c>
      <c r="K28" s="12">
        <v>100</v>
      </c>
      <c r="L28" s="12">
        <v>100</v>
      </c>
      <c r="M28" s="12">
        <v>100</v>
      </c>
      <c r="N28" s="12">
        <v>100</v>
      </c>
      <c r="O28" s="12">
        <v>100</v>
      </c>
      <c r="P28" s="12">
        <v>100</v>
      </c>
      <c r="Q28" s="12">
        <v>100</v>
      </c>
    </row>
    <row r="29" spans="1:17" ht="18.75" customHeight="1">
      <c r="A29" s="63" t="s">
        <v>92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21"/>
      <c r="O29" s="21"/>
      <c r="P29" s="21"/>
      <c r="Q29" s="21"/>
    </row>
    <row r="30" spans="1:17" ht="25.5" customHeight="1">
      <c r="A30" s="38" t="s">
        <v>46</v>
      </c>
      <c r="B30" s="37" t="s">
        <v>6</v>
      </c>
      <c r="C30" s="11"/>
      <c r="D30" s="11"/>
      <c r="E30" s="53">
        <v>1227</v>
      </c>
      <c r="F30" s="54">
        <v>1314.2</v>
      </c>
      <c r="G30" s="53">
        <f>F30*1.1</f>
        <v>1445.6200000000001</v>
      </c>
      <c r="H30" s="53">
        <f>G30*1.1</f>
        <v>1590.1820000000002</v>
      </c>
      <c r="I30" s="54">
        <f>H30</f>
        <v>1590.1820000000002</v>
      </c>
      <c r="J30" s="54">
        <f>I30*1.1</f>
        <v>1749.2002000000005</v>
      </c>
      <c r="K30" s="54">
        <f>J30</f>
        <v>1749.2002000000005</v>
      </c>
      <c r="L30" s="54">
        <f>K30*1.1</f>
        <v>1924.1202200000007</v>
      </c>
      <c r="M30" s="54">
        <f>L30*1.1</f>
        <v>2116.532242000001</v>
      </c>
      <c r="N30" s="55">
        <f>M30*1.1</f>
        <v>2328.1854662000014</v>
      </c>
      <c r="O30" s="55">
        <f>N30</f>
        <v>2328.1854662000014</v>
      </c>
      <c r="P30" s="55">
        <f>O30*1.1</f>
        <v>2561.0040128200017</v>
      </c>
      <c r="Q30" s="55">
        <f>P30</f>
        <v>2561.0040128200017</v>
      </c>
    </row>
    <row r="31" spans="1:17" ht="24" customHeight="1">
      <c r="A31" s="38" t="s">
        <v>8</v>
      </c>
      <c r="B31" s="37" t="s">
        <v>11</v>
      </c>
      <c r="C31" s="11"/>
      <c r="D31" s="11"/>
      <c r="E31" s="53">
        <v>109.9</v>
      </c>
      <c r="F31" s="54">
        <v>104.8</v>
      </c>
      <c r="G31" s="53">
        <f>G30/F30*100</f>
        <v>110.00000000000001</v>
      </c>
      <c r="H31" s="53">
        <f>H30/G30*100</f>
        <v>110.00000000000001</v>
      </c>
      <c r="I31" s="53">
        <f>I30/H30*100</f>
        <v>100</v>
      </c>
      <c r="J31" s="53">
        <f>J30/I30*100</f>
        <v>110.00000000000001</v>
      </c>
      <c r="K31" s="53">
        <v>110</v>
      </c>
      <c r="L31" s="53">
        <v>110</v>
      </c>
      <c r="M31" s="53">
        <v>110</v>
      </c>
      <c r="N31" s="53">
        <v>110</v>
      </c>
      <c r="O31" s="53">
        <v>110</v>
      </c>
      <c r="P31" s="53">
        <v>110</v>
      </c>
      <c r="Q31" s="53">
        <v>110</v>
      </c>
    </row>
    <row r="32" spans="1:17" ht="19.5" customHeight="1">
      <c r="A32" s="61" t="s">
        <v>93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21"/>
      <c r="O32" s="21"/>
      <c r="P32" s="21"/>
      <c r="Q32" s="21"/>
    </row>
    <row r="33" spans="1:17" s="3" customFormat="1" ht="22.5" customHeight="1">
      <c r="A33" s="31" t="s">
        <v>12</v>
      </c>
      <c r="B33" s="32" t="s">
        <v>9</v>
      </c>
      <c r="C33" s="8"/>
      <c r="D33" s="8"/>
      <c r="E33" s="9"/>
      <c r="F33" s="9">
        <v>218</v>
      </c>
      <c r="G33" s="9">
        <v>228</v>
      </c>
      <c r="H33" s="9">
        <v>238</v>
      </c>
      <c r="I33" s="8">
        <v>238</v>
      </c>
      <c r="J33" s="8">
        <v>248</v>
      </c>
      <c r="K33" s="8">
        <v>248</v>
      </c>
      <c r="L33" s="8">
        <v>258</v>
      </c>
      <c r="M33" s="8">
        <v>258</v>
      </c>
      <c r="N33" s="8">
        <v>268</v>
      </c>
      <c r="O33" s="8">
        <v>268</v>
      </c>
      <c r="P33" s="8">
        <v>278</v>
      </c>
      <c r="Q33" s="8">
        <v>278</v>
      </c>
    </row>
    <row r="34" spans="1:17" s="3" customFormat="1" ht="41.25" customHeight="1">
      <c r="A34" s="31" t="s">
        <v>14</v>
      </c>
      <c r="B34" s="32" t="s">
        <v>13</v>
      </c>
      <c r="C34" s="8"/>
      <c r="D34" s="8"/>
      <c r="E34" s="9"/>
      <c r="F34" s="9">
        <v>362</v>
      </c>
      <c r="G34" s="9">
        <v>366</v>
      </c>
      <c r="H34" s="9">
        <v>370</v>
      </c>
      <c r="I34" s="8">
        <v>370</v>
      </c>
      <c r="J34" s="8">
        <v>374</v>
      </c>
      <c r="K34" s="8">
        <v>374</v>
      </c>
      <c r="L34" s="8">
        <v>378</v>
      </c>
      <c r="M34" s="8">
        <v>378</v>
      </c>
      <c r="N34" s="8">
        <v>382</v>
      </c>
      <c r="O34" s="8">
        <v>382</v>
      </c>
      <c r="P34" s="8">
        <v>386</v>
      </c>
      <c r="Q34" s="8">
        <v>386</v>
      </c>
    </row>
    <row r="35" spans="1:17" ht="21.75" customHeight="1">
      <c r="A35" s="61" t="s">
        <v>94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21"/>
      <c r="O35" s="21"/>
      <c r="P35" s="21"/>
      <c r="Q35" s="21"/>
    </row>
    <row r="36" spans="1:17" s="4" customFormat="1" ht="50.25" customHeight="1">
      <c r="A36" s="31" t="s">
        <v>15</v>
      </c>
      <c r="B36" s="32" t="s">
        <v>6</v>
      </c>
      <c r="C36" s="8"/>
      <c r="D36" s="8"/>
      <c r="E36" s="9">
        <v>819.9</v>
      </c>
      <c r="F36" s="9">
        <v>487.9</v>
      </c>
      <c r="G36" s="9">
        <v>487.9</v>
      </c>
      <c r="H36" s="9">
        <v>487.9</v>
      </c>
      <c r="I36" s="9">
        <v>487.9</v>
      </c>
      <c r="J36" s="9">
        <v>487.9</v>
      </c>
      <c r="K36" s="9">
        <v>487.9</v>
      </c>
      <c r="L36" s="9">
        <v>487.9</v>
      </c>
      <c r="M36" s="9">
        <v>487.9</v>
      </c>
      <c r="N36" s="9">
        <v>487.9</v>
      </c>
      <c r="O36" s="9">
        <v>487.9</v>
      </c>
      <c r="P36" s="9">
        <v>487.9</v>
      </c>
      <c r="Q36" s="9">
        <v>487.9</v>
      </c>
    </row>
    <row r="37" spans="1:17" s="3" customFormat="1" ht="69" customHeight="1">
      <c r="A37" s="39" t="s">
        <v>99</v>
      </c>
      <c r="B37" s="40"/>
      <c r="C37" s="8"/>
      <c r="D37" s="8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s="3" customFormat="1" ht="14.25" customHeight="1">
      <c r="A38" s="39" t="s">
        <v>100</v>
      </c>
      <c r="B38" s="40" t="s">
        <v>32</v>
      </c>
      <c r="C38" s="8"/>
      <c r="D38" s="8"/>
      <c r="E38" s="10">
        <v>814.4</v>
      </c>
      <c r="F38" s="10">
        <v>444.8</v>
      </c>
      <c r="G38" s="10">
        <v>444.8</v>
      </c>
      <c r="H38" s="10">
        <v>444.8</v>
      </c>
      <c r="I38" s="10">
        <v>444.8</v>
      </c>
      <c r="J38" s="10">
        <v>444.8</v>
      </c>
      <c r="K38" s="10">
        <v>444.8</v>
      </c>
      <c r="L38" s="10">
        <v>444.8</v>
      </c>
      <c r="M38" s="10">
        <v>444.8</v>
      </c>
      <c r="N38" s="10">
        <v>444.8</v>
      </c>
      <c r="O38" s="10">
        <v>444.8</v>
      </c>
      <c r="P38" s="10">
        <v>444.8</v>
      </c>
      <c r="Q38" s="10">
        <v>444.8</v>
      </c>
    </row>
    <row r="39" spans="1:17" s="3" customFormat="1" ht="12.75">
      <c r="A39" s="39" t="s">
        <v>101</v>
      </c>
      <c r="B39" s="40" t="s">
        <v>32</v>
      </c>
      <c r="C39" s="8"/>
      <c r="D39" s="8"/>
      <c r="E39" s="9">
        <v>5.5</v>
      </c>
      <c r="F39" s="9">
        <v>43.1</v>
      </c>
      <c r="G39" s="9">
        <v>43.1</v>
      </c>
      <c r="H39" s="9">
        <v>43.1</v>
      </c>
      <c r="I39" s="9">
        <v>43.1</v>
      </c>
      <c r="J39" s="9">
        <v>43.1</v>
      </c>
      <c r="K39" s="9">
        <v>43.1</v>
      </c>
      <c r="L39" s="9">
        <v>43.1</v>
      </c>
      <c r="M39" s="9">
        <v>43.1</v>
      </c>
      <c r="N39" s="9">
        <v>43.1</v>
      </c>
      <c r="O39" s="9">
        <v>43.1</v>
      </c>
      <c r="P39" s="9">
        <v>43.1</v>
      </c>
      <c r="Q39" s="9">
        <v>43.1</v>
      </c>
    </row>
    <row r="40" spans="1:17" s="3" customFormat="1" ht="12.75" customHeight="1">
      <c r="A40" s="39" t="s">
        <v>102</v>
      </c>
      <c r="B40" s="40" t="s">
        <v>32</v>
      </c>
      <c r="C40" s="8"/>
      <c r="D40" s="8"/>
      <c r="E40" s="9">
        <v>4.8</v>
      </c>
      <c r="F40" s="9">
        <v>41.3</v>
      </c>
      <c r="G40" s="9">
        <v>41.3</v>
      </c>
      <c r="H40" s="9">
        <v>41.3</v>
      </c>
      <c r="I40" s="9">
        <v>41.3</v>
      </c>
      <c r="J40" s="9">
        <v>41.3</v>
      </c>
      <c r="K40" s="9">
        <v>41.3</v>
      </c>
      <c r="L40" s="9">
        <v>41.3</v>
      </c>
      <c r="M40" s="9">
        <v>41.3</v>
      </c>
      <c r="N40" s="9">
        <v>41.3</v>
      </c>
      <c r="O40" s="9">
        <v>41.3</v>
      </c>
      <c r="P40" s="9">
        <v>41.3</v>
      </c>
      <c r="Q40" s="9">
        <v>41.3</v>
      </c>
    </row>
    <row r="41" spans="1:17" ht="18.75" customHeight="1">
      <c r="A41" s="61" t="s">
        <v>95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21"/>
      <c r="O41" s="21"/>
      <c r="P41" s="21"/>
      <c r="Q41" s="21"/>
    </row>
    <row r="42" spans="1:17" s="4" customFormat="1" ht="12.75">
      <c r="A42" s="34" t="s">
        <v>48</v>
      </c>
      <c r="B42" s="32" t="s">
        <v>16</v>
      </c>
      <c r="C42" s="8"/>
      <c r="D42" s="8"/>
      <c r="E42" s="9">
        <v>176.5</v>
      </c>
      <c r="F42" s="9">
        <v>130.5</v>
      </c>
      <c r="G42" s="9">
        <v>150.6</v>
      </c>
      <c r="H42" s="9">
        <v>133.3</v>
      </c>
      <c r="I42" s="9">
        <v>133.3</v>
      </c>
      <c r="J42" s="8">
        <v>123.8</v>
      </c>
      <c r="K42" s="8">
        <v>123.8</v>
      </c>
      <c r="L42" s="8">
        <v>286.9</v>
      </c>
      <c r="M42" s="8">
        <v>286.9</v>
      </c>
      <c r="N42" s="8">
        <v>156</v>
      </c>
      <c r="O42" s="8">
        <v>156</v>
      </c>
      <c r="P42" s="8">
        <v>156</v>
      </c>
      <c r="Q42" s="8">
        <v>156</v>
      </c>
    </row>
    <row r="43" spans="1:17" s="3" customFormat="1" ht="12.75">
      <c r="A43" s="35" t="s">
        <v>49</v>
      </c>
      <c r="B43" s="32" t="s">
        <v>16</v>
      </c>
      <c r="C43" s="8"/>
      <c r="D43" s="8"/>
      <c r="E43" s="9">
        <v>60.7</v>
      </c>
      <c r="F43" s="9">
        <v>59.1</v>
      </c>
      <c r="G43" s="9">
        <v>64.3</v>
      </c>
      <c r="H43" s="9">
        <v>68</v>
      </c>
      <c r="I43" s="9">
        <v>68</v>
      </c>
      <c r="J43" s="8">
        <v>71</v>
      </c>
      <c r="K43" s="8">
        <v>71</v>
      </c>
      <c r="L43" s="8">
        <v>73.5</v>
      </c>
      <c r="M43" s="8">
        <v>73.5</v>
      </c>
      <c r="N43" s="8">
        <v>73.5</v>
      </c>
      <c r="O43" s="8">
        <v>73.5</v>
      </c>
      <c r="P43" s="8">
        <v>73.5</v>
      </c>
      <c r="Q43" s="8">
        <v>73.5</v>
      </c>
    </row>
    <row r="44" spans="1:17" s="3" customFormat="1" ht="12.75">
      <c r="A44" s="31" t="s">
        <v>22</v>
      </c>
      <c r="B44" s="32" t="s">
        <v>16</v>
      </c>
      <c r="C44" s="8"/>
      <c r="D44" s="8"/>
      <c r="E44" s="9">
        <v>21.6</v>
      </c>
      <c r="F44" s="9">
        <v>24.1</v>
      </c>
      <c r="G44" s="9">
        <v>25.7</v>
      </c>
      <c r="H44" s="9">
        <v>25</v>
      </c>
      <c r="I44" s="9">
        <v>25</v>
      </c>
      <c r="J44" s="8">
        <v>26.6</v>
      </c>
      <c r="K44" s="8">
        <v>26.6</v>
      </c>
      <c r="L44" s="8">
        <v>28.4</v>
      </c>
      <c r="M44" s="8">
        <v>28.4</v>
      </c>
      <c r="N44" s="8">
        <v>28.4</v>
      </c>
      <c r="O44" s="8">
        <v>28.4</v>
      </c>
      <c r="P44" s="8">
        <v>28.4</v>
      </c>
      <c r="Q44" s="8">
        <v>28.4</v>
      </c>
    </row>
    <row r="45" spans="1:17" s="3" customFormat="1" ht="12.75">
      <c r="A45" s="31" t="s">
        <v>33</v>
      </c>
      <c r="B45" s="32" t="s">
        <v>16</v>
      </c>
      <c r="C45" s="8"/>
      <c r="D45" s="8"/>
      <c r="E45" s="9">
        <v>21.6</v>
      </c>
      <c r="F45" s="9">
        <v>24.1</v>
      </c>
      <c r="G45" s="9">
        <v>25.7</v>
      </c>
      <c r="H45" s="9">
        <v>25</v>
      </c>
      <c r="I45" s="9">
        <v>25</v>
      </c>
      <c r="J45" s="8">
        <v>26.6</v>
      </c>
      <c r="K45" s="8">
        <v>26.6</v>
      </c>
      <c r="L45" s="8">
        <v>28.4</v>
      </c>
      <c r="M45" s="8">
        <v>28.4</v>
      </c>
      <c r="N45" s="8">
        <v>28.4</v>
      </c>
      <c r="O45" s="8">
        <v>28.4</v>
      </c>
      <c r="P45" s="8">
        <v>28.4</v>
      </c>
      <c r="Q45" s="8">
        <v>28.4</v>
      </c>
    </row>
    <row r="46" spans="1:17" s="3" customFormat="1" ht="12.75">
      <c r="A46" s="41" t="s">
        <v>23</v>
      </c>
      <c r="B46" s="32" t="s">
        <v>16</v>
      </c>
      <c r="C46" s="8"/>
      <c r="D46" s="8"/>
      <c r="E46" s="9"/>
      <c r="F46" s="9"/>
      <c r="G46" s="9"/>
      <c r="H46" s="9"/>
      <c r="I46" s="9"/>
      <c r="J46" s="8"/>
      <c r="K46" s="8"/>
      <c r="L46" s="8"/>
      <c r="M46" s="8"/>
      <c r="N46" s="8"/>
      <c r="O46" s="8"/>
      <c r="P46" s="8"/>
      <c r="Q46" s="8"/>
    </row>
    <row r="47" spans="1:17" s="3" customFormat="1" ht="12.75">
      <c r="A47" s="41" t="s">
        <v>17</v>
      </c>
      <c r="B47" s="32" t="s">
        <v>16</v>
      </c>
      <c r="C47" s="8"/>
      <c r="D47" s="8"/>
      <c r="E47" s="9"/>
      <c r="F47" s="9"/>
      <c r="G47" s="9"/>
      <c r="H47" s="9"/>
      <c r="I47" s="9"/>
      <c r="J47" s="8"/>
      <c r="K47" s="8"/>
      <c r="L47" s="8"/>
      <c r="M47" s="8"/>
      <c r="N47" s="8"/>
      <c r="O47" s="8"/>
      <c r="P47" s="8"/>
      <c r="Q47" s="8"/>
    </row>
    <row r="48" spans="1:17" s="3" customFormat="1" ht="12.75">
      <c r="A48" s="41" t="s">
        <v>18</v>
      </c>
      <c r="B48" s="32" t="s">
        <v>16</v>
      </c>
      <c r="C48" s="8"/>
      <c r="D48" s="8"/>
      <c r="E48" s="9"/>
      <c r="F48" s="9"/>
      <c r="G48" s="9"/>
      <c r="H48" s="9"/>
      <c r="I48" s="9"/>
      <c r="J48" s="8"/>
      <c r="K48" s="8"/>
      <c r="L48" s="8"/>
      <c r="M48" s="8"/>
      <c r="N48" s="8"/>
      <c r="O48" s="8"/>
      <c r="P48" s="8"/>
      <c r="Q48" s="8"/>
    </row>
    <row r="49" spans="1:17" s="3" customFormat="1" ht="12.75">
      <c r="A49" s="39" t="s">
        <v>50</v>
      </c>
      <c r="B49" s="32" t="s">
        <v>16</v>
      </c>
      <c r="C49" s="8"/>
      <c r="D49" s="8"/>
      <c r="E49" s="9">
        <v>3</v>
      </c>
      <c r="F49" s="9">
        <v>2.6</v>
      </c>
      <c r="G49" s="9">
        <v>3.7</v>
      </c>
      <c r="H49" s="9">
        <v>3.1</v>
      </c>
      <c r="I49" s="9">
        <v>3.1</v>
      </c>
      <c r="J49" s="8">
        <v>3.2</v>
      </c>
      <c r="K49" s="8">
        <v>3.2</v>
      </c>
      <c r="L49" s="8">
        <v>3.2</v>
      </c>
      <c r="M49" s="8">
        <v>3.2</v>
      </c>
      <c r="N49" s="8">
        <v>3.2</v>
      </c>
      <c r="O49" s="8">
        <v>3.2</v>
      </c>
      <c r="P49" s="8">
        <v>3.2</v>
      </c>
      <c r="Q49" s="8">
        <v>3.2</v>
      </c>
    </row>
    <row r="50" spans="1:17" s="3" customFormat="1" ht="12.75">
      <c r="A50" s="39" t="s">
        <v>51</v>
      </c>
      <c r="B50" s="32" t="s">
        <v>16</v>
      </c>
      <c r="C50" s="8"/>
      <c r="D50" s="8"/>
      <c r="E50" s="9">
        <v>34.1</v>
      </c>
      <c r="F50" s="9">
        <v>30.4</v>
      </c>
      <c r="G50" s="9">
        <v>32.6</v>
      </c>
      <c r="H50" s="9">
        <v>29.9</v>
      </c>
      <c r="I50" s="9">
        <v>29.9</v>
      </c>
      <c r="J50" s="8">
        <v>30.4</v>
      </c>
      <c r="K50" s="8">
        <v>30.4</v>
      </c>
      <c r="L50" s="8">
        <v>31</v>
      </c>
      <c r="M50" s="8">
        <v>31</v>
      </c>
      <c r="N50" s="8">
        <v>31</v>
      </c>
      <c r="O50" s="8">
        <v>31</v>
      </c>
      <c r="P50" s="8">
        <v>31</v>
      </c>
      <c r="Q50" s="8">
        <v>31</v>
      </c>
    </row>
    <row r="51" spans="1:17" s="3" customFormat="1" ht="12.75">
      <c r="A51" s="36" t="s">
        <v>19</v>
      </c>
      <c r="B51" s="32" t="s">
        <v>16</v>
      </c>
      <c r="C51" s="8"/>
      <c r="D51" s="8"/>
      <c r="E51" s="9">
        <v>33</v>
      </c>
      <c r="F51" s="9">
        <v>25.4</v>
      </c>
      <c r="G51" s="9">
        <v>24.1</v>
      </c>
      <c r="H51" s="9">
        <v>29.7</v>
      </c>
      <c r="I51" s="9">
        <v>29.7</v>
      </c>
      <c r="J51" s="8">
        <v>27.1</v>
      </c>
      <c r="K51" s="8">
        <v>27.1</v>
      </c>
      <c r="L51" s="8">
        <v>24.5</v>
      </c>
      <c r="M51" s="8">
        <v>24.5</v>
      </c>
      <c r="N51" s="8">
        <v>24.5</v>
      </c>
      <c r="O51" s="8">
        <v>24.5</v>
      </c>
      <c r="P51" s="8">
        <v>24.5</v>
      </c>
      <c r="Q51" s="8">
        <v>24.5</v>
      </c>
    </row>
    <row r="52" spans="1:17" s="3" customFormat="1" ht="17.25" customHeight="1">
      <c r="A52" s="31" t="s">
        <v>52</v>
      </c>
      <c r="B52" s="32" t="s">
        <v>16</v>
      </c>
      <c r="C52" s="8"/>
      <c r="D52" s="8"/>
      <c r="E52" s="9"/>
      <c r="F52" s="9"/>
      <c r="G52" s="9"/>
      <c r="H52" s="9"/>
      <c r="I52" s="9"/>
      <c r="J52" s="8"/>
      <c r="K52" s="8"/>
      <c r="L52" s="8"/>
      <c r="M52" s="8"/>
      <c r="N52" s="8"/>
      <c r="O52" s="8"/>
      <c r="P52" s="8"/>
      <c r="Q52" s="8"/>
    </row>
    <row r="53" spans="1:17" s="3" customFormat="1" ht="12.75">
      <c r="A53" s="34" t="s">
        <v>53</v>
      </c>
      <c r="B53" s="32" t="s">
        <v>16</v>
      </c>
      <c r="C53" s="8"/>
      <c r="D53" s="8"/>
      <c r="E53" s="9">
        <f aca="true" t="shared" si="0" ref="E53:Q53">E55+E56+E58+E59+E60+E61+E62+E63+E64+E65+E66+E67+E68</f>
        <v>128.3</v>
      </c>
      <c r="F53" s="9">
        <f t="shared" si="0"/>
        <v>182.70000000000002</v>
      </c>
      <c r="G53" s="9">
        <f t="shared" si="0"/>
        <v>152.29999999999998</v>
      </c>
      <c r="H53" s="9">
        <v>138.1</v>
      </c>
      <c r="I53" s="9">
        <v>138.1</v>
      </c>
      <c r="J53" s="51">
        <f>J55+J56+J58+J59+J60+J61+J62+J63+J64+J65+J66+J67+J68+J69</f>
        <v>124.50000000000001</v>
      </c>
      <c r="K53" s="51">
        <f>K55+K56+K58+K59+K60+K61+K62+K63+K64+K65+K66+K67+K68+K69</f>
        <v>124.50000000000001</v>
      </c>
      <c r="L53" s="51">
        <f>L55+L56+L58+L59+L60+L61+L62+L63+L64+L65+L66+L67+L68+L69</f>
        <v>287.0999999999999</v>
      </c>
      <c r="M53" s="51">
        <f>M55+M56+M58+M59+M60+M61+M62+M63+M64+M65+M66+M67+M68+M69</f>
        <v>287.0999999999999</v>
      </c>
      <c r="N53" s="9">
        <f t="shared" si="0"/>
        <v>156.20000000000002</v>
      </c>
      <c r="O53" s="9">
        <f t="shared" si="0"/>
        <v>156.20000000000002</v>
      </c>
      <c r="P53" s="9">
        <f t="shared" si="0"/>
        <v>156.20000000000002</v>
      </c>
      <c r="Q53" s="9">
        <f t="shared" si="0"/>
        <v>156.20000000000002</v>
      </c>
    </row>
    <row r="54" spans="1:17" s="3" customFormat="1" ht="12.75">
      <c r="A54" s="31" t="s">
        <v>54</v>
      </c>
      <c r="B54" s="32"/>
      <c r="C54" s="8"/>
      <c r="D54" s="8"/>
      <c r="E54" s="9"/>
      <c r="F54" s="9"/>
      <c r="G54" s="9"/>
      <c r="H54" s="9"/>
      <c r="I54" s="9"/>
      <c r="J54" s="8"/>
      <c r="K54" s="8"/>
      <c r="L54" s="8"/>
      <c r="M54" s="8"/>
      <c r="N54" s="8"/>
      <c r="O54" s="8"/>
      <c r="P54" s="8"/>
      <c r="Q54" s="8"/>
    </row>
    <row r="55" spans="1:17" s="3" customFormat="1" ht="12.75">
      <c r="A55" s="31" t="s">
        <v>55</v>
      </c>
      <c r="B55" s="32" t="s">
        <v>16</v>
      </c>
      <c r="C55" s="8"/>
      <c r="D55" s="8"/>
      <c r="E55" s="9">
        <v>34.8</v>
      </c>
      <c r="F55" s="9">
        <v>37.5</v>
      </c>
      <c r="G55" s="9">
        <v>43.8</v>
      </c>
      <c r="H55" s="51">
        <v>48.7</v>
      </c>
      <c r="I55" s="51">
        <v>48.7</v>
      </c>
      <c r="J55" s="8">
        <v>45.2</v>
      </c>
      <c r="K55" s="8">
        <v>45.2</v>
      </c>
      <c r="L55" s="8">
        <v>42.7</v>
      </c>
      <c r="M55" s="8">
        <v>42.7</v>
      </c>
      <c r="N55" s="8">
        <v>47.6</v>
      </c>
      <c r="O55" s="8">
        <v>47.6</v>
      </c>
      <c r="P55" s="8">
        <v>47.6</v>
      </c>
      <c r="Q55" s="8">
        <v>47.6</v>
      </c>
    </row>
    <row r="56" spans="1:17" s="3" customFormat="1" ht="12.75">
      <c r="A56" s="31" t="s">
        <v>56</v>
      </c>
      <c r="B56" s="32" t="s">
        <v>16</v>
      </c>
      <c r="C56" s="8"/>
      <c r="D56" s="8"/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</row>
    <row r="57" spans="1:17" s="3" customFormat="1" ht="25.5" customHeight="1" hidden="1">
      <c r="A57" s="31" t="s">
        <v>24</v>
      </c>
      <c r="B57" s="32" t="s">
        <v>16</v>
      </c>
      <c r="C57" s="8"/>
      <c r="D57" s="8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s="3" customFormat="1" ht="25.5">
      <c r="A58" s="31" t="s">
        <v>57</v>
      </c>
      <c r="B58" s="32" t="s">
        <v>16</v>
      </c>
      <c r="C58" s="8"/>
      <c r="D58" s="8"/>
      <c r="E58" s="9">
        <v>0.9</v>
      </c>
      <c r="F58" s="9">
        <v>1.7</v>
      </c>
      <c r="G58" s="9">
        <v>1</v>
      </c>
      <c r="H58" s="9">
        <v>0.8</v>
      </c>
      <c r="I58" s="9">
        <v>0.8</v>
      </c>
      <c r="J58" s="9">
        <v>0.3</v>
      </c>
      <c r="K58" s="9">
        <v>0.3</v>
      </c>
      <c r="L58" s="9">
        <v>0.3</v>
      </c>
      <c r="M58" s="9">
        <v>0.3</v>
      </c>
      <c r="N58" s="9">
        <v>0.3</v>
      </c>
      <c r="O58" s="9">
        <v>0.3</v>
      </c>
      <c r="P58" s="9">
        <v>0.3</v>
      </c>
      <c r="Q58" s="9">
        <v>0.3</v>
      </c>
    </row>
    <row r="59" spans="1:17" s="3" customFormat="1" ht="12.75">
      <c r="A59" s="31" t="s">
        <v>58</v>
      </c>
      <c r="B59" s="32" t="s">
        <v>16</v>
      </c>
      <c r="C59" s="8"/>
      <c r="D59" s="8"/>
      <c r="E59" s="9">
        <v>31.3</v>
      </c>
      <c r="F59" s="9">
        <v>60.1</v>
      </c>
      <c r="G59" s="9">
        <v>41.7</v>
      </c>
      <c r="H59" s="9">
        <v>5.5</v>
      </c>
      <c r="I59" s="9">
        <v>5.5</v>
      </c>
      <c r="J59" s="9">
        <v>2.9</v>
      </c>
      <c r="K59" s="9">
        <v>2.9</v>
      </c>
      <c r="L59" s="9">
        <v>2.9</v>
      </c>
      <c r="M59" s="9">
        <v>2.9</v>
      </c>
      <c r="N59" s="9">
        <v>2.9</v>
      </c>
      <c r="O59" s="9">
        <v>2.9</v>
      </c>
      <c r="P59" s="9">
        <v>2.9</v>
      </c>
      <c r="Q59" s="9">
        <v>2.9</v>
      </c>
    </row>
    <row r="60" spans="1:17" s="3" customFormat="1" ht="12.75">
      <c r="A60" s="31" t="s">
        <v>59</v>
      </c>
      <c r="B60" s="32" t="s">
        <v>16</v>
      </c>
      <c r="C60" s="8"/>
      <c r="D60" s="8"/>
      <c r="E60" s="9">
        <v>7.5</v>
      </c>
      <c r="F60" s="9">
        <v>46.5</v>
      </c>
      <c r="G60" s="51">
        <v>24</v>
      </c>
      <c r="H60" s="9">
        <v>35</v>
      </c>
      <c r="I60" s="9">
        <v>35</v>
      </c>
      <c r="J60" s="9">
        <v>29</v>
      </c>
      <c r="K60" s="9">
        <v>29</v>
      </c>
      <c r="L60" s="9">
        <v>191.7</v>
      </c>
      <c r="M60" s="9">
        <v>191.7</v>
      </c>
      <c r="N60" s="9">
        <v>60.8</v>
      </c>
      <c r="O60" s="9">
        <v>60.8</v>
      </c>
      <c r="P60" s="9">
        <v>60.8</v>
      </c>
      <c r="Q60" s="9">
        <v>60.8</v>
      </c>
    </row>
    <row r="61" spans="1:17" s="3" customFormat="1" ht="12.75">
      <c r="A61" s="31" t="s">
        <v>60</v>
      </c>
      <c r="B61" s="32" t="s">
        <v>16</v>
      </c>
      <c r="C61" s="8"/>
      <c r="D61" s="8"/>
      <c r="E61" s="9">
        <v>1.5</v>
      </c>
      <c r="F61" s="9">
        <v>1.6</v>
      </c>
      <c r="G61" s="9">
        <v>2.4</v>
      </c>
      <c r="H61" s="9">
        <v>1.4</v>
      </c>
      <c r="I61" s="9">
        <v>1.4</v>
      </c>
      <c r="J61" s="9">
        <v>1.6</v>
      </c>
      <c r="K61" s="9">
        <v>1.6</v>
      </c>
      <c r="L61" s="9">
        <v>1.6</v>
      </c>
      <c r="M61" s="9">
        <v>1.6</v>
      </c>
      <c r="N61" s="9">
        <v>1.6</v>
      </c>
      <c r="O61" s="9">
        <v>1.6</v>
      </c>
      <c r="P61" s="9">
        <v>1.6</v>
      </c>
      <c r="Q61" s="9">
        <v>1.6</v>
      </c>
    </row>
    <row r="62" spans="1:17" s="3" customFormat="1" ht="12.75">
      <c r="A62" s="31" t="s">
        <v>85</v>
      </c>
      <c r="B62" s="32" t="s">
        <v>16</v>
      </c>
      <c r="C62" s="8"/>
      <c r="D62" s="8"/>
      <c r="E62" s="9">
        <v>21.5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</row>
    <row r="63" spans="1:17" s="3" customFormat="1" ht="12.75">
      <c r="A63" s="31" t="s">
        <v>86</v>
      </c>
      <c r="B63" s="32" t="s">
        <v>16</v>
      </c>
      <c r="C63" s="8"/>
      <c r="D63" s="8"/>
      <c r="E63" s="9">
        <v>15.4</v>
      </c>
      <c r="F63" s="9">
        <v>20.6</v>
      </c>
      <c r="G63" s="9">
        <v>23.9</v>
      </c>
      <c r="H63" s="51">
        <v>29.1</v>
      </c>
      <c r="I63" s="51">
        <v>29.1</v>
      </c>
      <c r="J63" s="51">
        <v>25.9</v>
      </c>
      <c r="K63" s="51">
        <v>25.9</v>
      </c>
      <c r="L63" s="51">
        <v>25.9</v>
      </c>
      <c r="M63" s="51">
        <v>25.9</v>
      </c>
      <c r="N63" s="51">
        <v>25.9</v>
      </c>
      <c r="O63" s="51">
        <v>25.9</v>
      </c>
      <c r="P63" s="51">
        <v>25.9</v>
      </c>
      <c r="Q63" s="51">
        <v>25.9</v>
      </c>
    </row>
    <row r="64" spans="1:17" s="3" customFormat="1" ht="12.75">
      <c r="A64" s="31" t="s">
        <v>87</v>
      </c>
      <c r="B64" s="32" t="s">
        <v>16</v>
      </c>
      <c r="C64" s="8"/>
      <c r="D64" s="8"/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</row>
    <row r="65" spans="1:17" s="3" customFormat="1" ht="12.75">
      <c r="A65" s="31" t="s">
        <v>84</v>
      </c>
      <c r="B65" s="32" t="s">
        <v>16</v>
      </c>
      <c r="C65" s="8"/>
      <c r="D65" s="8"/>
      <c r="E65" s="9">
        <v>3.9</v>
      </c>
      <c r="F65" s="9">
        <v>3.7</v>
      </c>
      <c r="G65" s="51">
        <v>4.2</v>
      </c>
      <c r="H65" s="9">
        <v>4.9</v>
      </c>
      <c r="I65" s="9">
        <v>4.9</v>
      </c>
      <c r="J65" s="9">
        <v>4.5</v>
      </c>
      <c r="K65" s="9">
        <v>4.5</v>
      </c>
      <c r="L65" s="9">
        <v>4.5</v>
      </c>
      <c r="M65" s="9">
        <v>4.5</v>
      </c>
      <c r="N65" s="9">
        <v>4.5</v>
      </c>
      <c r="O65" s="9">
        <v>4.5</v>
      </c>
      <c r="P65" s="9">
        <v>4.5</v>
      </c>
      <c r="Q65" s="9">
        <v>4.5</v>
      </c>
    </row>
    <row r="66" spans="1:17" s="3" customFormat="1" ht="12.75">
      <c r="A66" s="31" t="s">
        <v>61</v>
      </c>
      <c r="B66" s="32" t="s">
        <v>16</v>
      </c>
      <c r="C66" s="8"/>
      <c r="D66" s="8"/>
      <c r="E66" s="9">
        <v>6.4</v>
      </c>
      <c r="F66" s="9">
        <v>7.3</v>
      </c>
      <c r="G66" s="9">
        <v>7.5</v>
      </c>
      <c r="H66" s="9">
        <v>8.4</v>
      </c>
      <c r="I66" s="9">
        <v>8.4</v>
      </c>
      <c r="J66" s="9">
        <v>8.4</v>
      </c>
      <c r="K66" s="9">
        <v>8.4</v>
      </c>
      <c r="L66" s="9">
        <v>8.4</v>
      </c>
      <c r="M66" s="9">
        <v>8.4</v>
      </c>
      <c r="N66" s="9">
        <v>8.4</v>
      </c>
      <c r="O66" s="9">
        <v>8.4</v>
      </c>
      <c r="P66" s="9">
        <v>8.4</v>
      </c>
      <c r="Q66" s="9">
        <v>8.4</v>
      </c>
    </row>
    <row r="67" spans="1:17" s="3" customFormat="1" ht="12.75">
      <c r="A67" s="31" t="s">
        <v>62</v>
      </c>
      <c r="B67" s="32" t="s">
        <v>16</v>
      </c>
      <c r="C67" s="8"/>
      <c r="D67" s="8"/>
      <c r="E67" s="9">
        <v>3.1</v>
      </c>
      <c r="F67" s="9">
        <v>3.4</v>
      </c>
      <c r="G67" s="9">
        <v>3.7</v>
      </c>
      <c r="H67" s="9">
        <v>3.8</v>
      </c>
      <c r="I67" s="9">
        <v>3.8</v>
      </c>
      <c r="J67" s="9">
        <v>3.8</v>
      </c>
      <c r="K67" s="9">
        <v>3.8</v>
      </c>
      <c r="L67" s="9">
        <v>3.8</v>
      </c>
      <c r="M67" s="9">
        <v>3.8</v>
      </c>
      <c r="N67" s="9">
        <v>3.8</v>
      </c>
      <c r="O67" s="9">
        <v>3.8</v>
      </c>
      <c r="P67" s="9">
        <v>3.8</v>
      </c>
      <c r="Q67" s="9">
        <v>3.8</v>
      </c>
    </row>
    <row r="68" spans="1:17" s="3" customFormat="1" ht="12.75">
      <c r="A68" s="31" t="s">
        <v>88</v>
      </c>
      <c r="B68" s="32" t="s">
        <v>16</v>
      </c>
      <c r="C68" s="8"/>
      <c r="D68" s="8"/>
      <c r="E68" s="9">
        <v>2</v>
      </c>
      <c r="F68" s="9">
        <v>0.3</v>
      </c>
      <c r="G68" s="9">
        <v>0.1</v>
      </c>
      <c r="H68" s="9">
        <v>0.5</v>
      </c>
      <c r="I68" s="9">
        <v>0.5</v>
      </c>
      <c r="J68" s="9">
        <v>0.5</v>
      </c>
      <c r="K68" s="9">
        <v>0.5</v>
      </c>
      <c r="L68" s="9">
        <v>0.4</v>
      </c>
      <c r="M68" s="9">
        <v>0.4</v>
      </c>
      <c r="N68" s="9">
        <v>0.4</v>
      </c>
      <c r="O68" s="9">
        <v>0.4</v>
      </c>
      <c r="P68" s="9">
        <v>0.4</v>
      </c>
      <c r="Q68" s="9">
        <v>0.4</v>
      </c>
    </row>
    <row r="69" spans="1:17" s="5" customFormat="1" ht="12.75">
      <c r="A69" s="31" t="s">
        <v>113</v>
      </c>
      <c r="B69" s="32" t="s">
        <v>16</v>
      </c>
      <c r="C69" s="8"/>
      <c r="D69" s="8"/>
      <c r="E69" s="9"/>
      <c r="F69" s="9"/>
      <c r="G69" s="9"/>
      <c r="H69" s="9"/>
      <c r="I69" s="9"/>
      <c r="J69" s="9">
        <v>2.4</v>
      </c>
      <c r="K69" s="9">
        <v>2.4</v>
      </c>
      <c r="L69" s="9">
        <v>4.9</v>
      </c>
      <c r="M69" s="9">
        <v>4.9</v>
      </c>
      <c r="N69" s="9"/>
      <c r="O69" s="9"/>
      <c r="P69" s="9"/>
      <c r="Q69" s="9"/>
    </row>
    <row r="70" spans="1:17" s="5" customFormat="1" ht="25.5">
      <c r="A70" s="42" t="s">
        <v>89</v>
      </c>
      <c r="B70" s="32" t="s">
        <v>16</v>
      </c>
      <c r="C70" s="8"/>
      <c r="D70" s="8"/>
      <c r="E70" s="9">
        <f aca="true" t="shared" si="1" ref="E70:Q70">E42-E53</f>
        <v>48.19999999999999</v>
      </c>
      <c r="F70" s="9">
        <f t="shared" si="1"/>
        <v>-52.20000000000002</v>
      </c>
      <c r="G70" s="9">
        <f t="shared" si="1"/>
        <v>-1.6999999999999886</v>
      </c>
      <c r="H70" s="9">
        <f t="shared" si="1"/>
        <v>-4.799999999999983</v>
      </c>
      <c r="I70" s="9">
        <f t="shared" si="1"/>
        <v>-4.799999999999983</v>
      </c>
      <c r="J70" s="9">
        <f t="shared" si="1"/>
        <v>-0.700000000000017</v>
      </c>
      <c r="K70" s="9">
        <f t="shared" si="1"/>
        <v>-0.700000000000017</v>
      </c>
      <c r="L70" s="9">
        <f t="shared" si="1"/>
        <v>-0.1999999999999318</v>
      </c>
      <c r="M70" s="9">
        <f t="shared" si="1"/>
        <v>-0.1999999999999318</v>
      </c>
      <c r="N70" s="9">
        <f t="shared" si="1"/>
        <v>-0.20000000000001705</v>
      </c>
      <c r="O70" s="9">
        <f t="shared" si="1"/>
        <v>-0.20000000000001705</v>
      </c>
      <c r="P70" s="9">
        <f t="shared" si="1"/>
        <v>-0.20000000000001705</v>
      </c>
      <c r="Q70" s="9">
        <f t="shared" si="1"/>
        <v>-0.20000000000001705</v>
      </c>
    </row>
    <row r="71" spans="1:17" ht="18" customHeight="1">
      <c r="A71" s="61" t="s">
        <v>96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21"/>
      <c r="O71" s="21"/>
      <c r="P71" s="21"/>
      <c r="Q71" s="21"/>
    </row>
    <row r="72" spans="1:17" s="3" customFormat="1" ht="25.5">
      <c r="A72" s="43" t="s">
        <v>63</v>
      </c>
      <c r="B72" s="32" t="s">
        <v>104</v>
      </c>
      <c r="C72" s="8"/>
      <c r="D72" s="8"/>
      <c r="E72" s="9">
        <v>10.1</v>
      </c>
      <c r="F72" s="9">
        <v>10.1</v>
      </c>
      <c r="G72" s="9">
        <v>10.1</v>
      </c>
      <c r="H72" s="9">
        <v>10.1</v>
      </c>
      <c r="I72" s="9">
        <v>10.1</v>
      </c>
      <c r="J72" s="9">
        <v>10.1</v>
      </c>
      <c r="K72" s="9">
        <v>10.1</v>
      </c>
      <c r="L72" s="9">
        <v>10.1</v>
      </c>
      <c r="M72" s="9">
        <v>10.1</v>
      </c>
      <c r="N72" s="9">
        <v>10.1</v>
      </c>
      <c r="O72" s="9">
        <v>10.1</v>
      </c>
      <c r="P72" s="9">
        <v>10.1</v>
      </c>
      <c r="Q72" s="9">
        <v>10.1</v>
      </c>
    </row>
    <row r="73" spans="1:17" s="3" customFormat="1" ht="15.75" customHeight="1">
      <c r="A73" s="43" t="s">
        <v>64</v>
      </c>
      <c r="B73" s="32" t="s">
        <v>104</v>
      </c>
      <c r="C73" s="8"/>
      <c r="D73" s="8"/>
      <c r="E73" s="9"/>
      <c r="F73" s="9"/>
      <c r="G73" s="9"/>
      <c r="H73" s="9"/>
      <c r="I73" s="9"/>
      <c r="J73" s="8"/>
      <c r="K73" s="8"/>
      <c r="L73" s="8"/>
      <c r="M73" s="8"/>
      <c r="N73" s="8"/>
      <c r="O73" s="8"/>
      <c r="P73" s="8"/>
      <c r="Q73" s="8"/>
    </row>
    <row r="74" spans="1:17" s="3" customFormat="1" ht="15.75" customHeight="1">
      <c r="A74" s="56" t="s">
        <v>66</v>
      </c>
      <c r="B74" s="44" t="s">
        <v>103</v>
      </c>
      <c r="C74" s="8"/>
      <c r="D74" s="8"/>
      <c r="E74" s="9">
        <v>41.3</v>
      </c>
      <c r="F74" s="9">
        <v>41.4</v>
      </c>
      <c r="G74" s="9">
        <f>F74*1.05</f>
        <v>43.47</v>
      </c>
      <c r="H74" s="49">
        <f>G74*1.05</f>
        <v>45.6435</v>
      </c>
      <c r="I74" s="49">
        <f>H74</f>
        <v>45.6435</v>
      </c>
      <c r="J74" s="50">
        <f>I74*1.05</f>
        <v>47.925675000000005</v>
      </c>
      <c r="K74" s="50">
        <f>J74</f>
        <v>47.925675000000005</v>
      </c>
      <c r="L74" s="50">
        <f>K74*1.05</f>
        <v>50.32195875000001</v>
      </c>
      <c r="M74" s="50">
        <f>L74</f>
        <v>50.32195875000001</v>
      </c>
      <c r="N74" s="50">
        <f>M74*1.05</f>
        <v>52.83805668750001</v>
      </c>
      <c r="O74" s="50">
        <f>N74</f>
        <v>52.83805668750001</v>
      </c>
      <c r="P74" s="50">
        <f>O74*1.05</f>
        <v>55.47995952187501</v>
      </c>
      <c r="Q74" s="50">
        <f>P74</f>
        <v>55.47995952187501</v>
      </c>
    </row>
    <row r="75" spans="1:17" s="3" customFormat="1" ht="13.5" customHeight="1">
      <c r="A75" s="56"/>
      <c r="B75" s="45" t="s">
        <v>47</v>
      </c>
      <c r="C75" s="8"/>
      <c r="D75" s="8"/>
      <c r="E75" s="9">
        <v>107.4</v>
      </c>
      <c r="F75" s="9">
        <v>106.9</v>
      </c>
      <c r="G75" s="51">
        <f>G74/F74*100</f>
        <v>105</v>
      </c>
      <c r="H75" s="51">
        <f>H74/G74*100</f>
        <v>105</v>
      </c>
      <c r="I75" s="51">
        <v>105</v>
      </c>
      <c r="J75" s="51">
        <v>105</v>
      </c>
      <c r="K75" s="51">
        <v>105</v>
      </c>
      <c r="L75" s="51">
        <v>105</v>
      </c>
      <c r="M75" s="51">
        <v>105</v>
      </c>
      <c r="N75" s="51">
        <v>105</v>
      </c>
      <c r="O75" s="51">
        <v>105</v>
      </c>
      <c r="P75" s="51">
        <v>105</v>
      </c>
      <c r="Q75" s="51">
        <v>105</v>
      </c>
    </row>
    <row r="76" spans="1:17" s="3" customFormat="1" ht="25.5" customHeight="1">
      <c r="A76" s="31" t="s">
        <v>65</v>
      </c>
      <c r="B76" s="32" t="s">
        <v>4</v>
      </c>
      <c r="C76" s="8"/>
      <c r="D76" s="8"/>
      <c r="E76" s="9">
        <v>2</v>
      </c>
      <c r="F76" s="9">
        <v>2</v>
      </c>
      <c r="G76" s="9">
        <v>2</v>
      </c>
      <c r="H76" s="9">
        <v>2</v>
      </c>
      <c r="I76" s="9">
        <v>2</v>
      </c>
      <c r="J76" s="9">
        <v>2</v>
      </c>
      <c r="K76" s="9">
        <v>2</v>
      </c>
      <c r="L76" s="9">
        <v>2</v>
      </c>
      <c r="M76" s="9">
        <v>2</v>
      </c>
      <c r="N76" s="9">
        <v>2</v>
      </c>
      <c r="O76" s="9">
        <v>2</v>
      </c>
      <c r="P76" s="9">
        <v>2</v>
      </c>
      <c r="Q76" s="9">
        <v>2</v>
      </c>
    </row>
    <row r="77" spans="1:17" s="3" customFormat="1" ht="20.25" customHeight="1">
      <c r="A77" s="31" t="s">
        <v>25</v>
      </c>
      <c r="B77" s="32" t="s">
        <v>31</v>
      </c>
      <c r="C77" s="8"/>
      <c r="D77" s="8"/>
      <c r="E77" s="9">
        <v>976.1</v>
      </c>
      <c r="F77" s="9">
        <v>970.1</v>
      </c>
      <c r="G77" s="9"/>
      <c r="H77" s="9"/>
      <c r="I77" s="9"/>
      <c r="J77" s="8"/>
      <c r="K77" s="8"/>
      <c r="L77" s="8"/>
      <c r="M77" s="8"/>
      <c r="N77" s="8"/>
      <c r="O77" s="8"/>
      <c r="P77" s="8"/>
      <c r="Q77" s="8"/>
    </row>
    <row r="78" spans="1:17" s="3" customFormat="1" ht="21.75" customHeight="1">
      <c r="A78" s="46" t="s">
        <v>67</v>
      </c>
      <c r="B78" s="45" t="s">
        <v>10</v>
      </c>
      <c r="C78" s="8"/>
      <c r="D78" s="8"/>
      <c r="E78" s="9">
        <v>0.6</v>
      </c>
      <c r="F78" s="9">
        <v>0.3</v>
      </c>
      <c r="G78" s="9">
        <v>0.3</v>
      </c>
      <c r="H78" s="9">
        <v>0.4</v>
      </c>
      <c r="I78" s="9">
        <v>0.3</v>
      </c>
      <c r="J78" s="8">
        <v>0.4</v>
      </c>
      <c r="K78" s="8">
        <v>0.3</v>
      </c>
      <c r="L78" s="8">
        <v>0.4</v>
      </c>
      <c r="M78" s="8">
        <v>0.3</v>
      </c>
      <c r="N78" s="8">
        <v>0.4</v>
      </c>
      <c r="O78" s="8">
        <v>0.3</v>
      </c>
      <c r="P78" s="8">
        <v>0.4</v>
      </c>
      <c r="Q78" s="8">
        <v>0.3</v>
      </c>
    </row>
    <row r="79" spans="1:17" s="3" customFormat="1" ht="51">
      <c r="A79" s="46" t="s">
        <v>68</v>
      </c>
      <c r="B79" s="32" t="s">
        <v>13</v>
      </c>
      <c r="C79" s="8"/>
      <c r="D79" s="8"/>
      <c r="E79" s="9">
        <v>23</v>
      </c>
      <c r="F79" s="9">
        <v>13</v>
      </c>
      <c r="G79" s="9">
        <v>13</v>
      </c>
      <c r="H79" s="9">
        <v>14</v>
      </c>
      <c r="I79" s="9">
        <v>13</v>
      </c>
      <c r="J79" s="8">
        <v>14</v>
      </c>
      <c r="K79" s="8">
        <v>13</v>
      </c>
      <c r="L79" s="8">
        <v>14</v>
      </c>
      <c r="M79" s="8">
        <v>13</v>
      </c>
      <c r="N79" s="8">
        <v>14</v>
      </c>
      <c r="O79" s="8">
        <v>13</v>
      </c>
      <c r="P79" s="8">
        <v>14</v>
      </c>
      <c r="Q79" s="8">
        <v>13</v>
      </c>
    </row>
    <row r="80" spans="1:17" ht="18.75" customHeight="1">
      <c r="A80" s="61" t="s">
        <v>97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21"/>
      <c r="O80" s="21"/>
      <c r="P80" s="21"/>
      <c r="Q80" s="21"/>
    </row>
    <row r="81" spans="1:17" s="3" customFormat="1" ht="12.75">
      <c r="A81" s="31" t="s">
        <v>69</v>
      </c>
      <c r="B81" s="32" t="s">
        <v>20</v>
      </c>
      <c r="C81" s="8"/>
      <c r="D81" s="8"/>
      <c r="E81" s="52">
        <v>340.6</v>
      </c>
      <c r="F81" s="9">
        <v>356.7</v>
      </c>
      <c r="G81" s="9">
        <v>362.7</v>
      </c>
      <c r="H81" s="9">
        <v>367.7</v>
      </c>
      <c r="I81" s="9">
        <v>367.7</v>
      </c>
      <c r="J81" s="8">
        <v>373.7</v>
      </c>
      <c r="K81" s="8">
        <v>373.3</v>
      </c>
      <c r="L81" s="8">
        <v>379.7</v>
      </c>
      <c r="M81" s="8">
        <v>379.7</v>
      </c>
      <c r="N81" s="8">
        <v>385.7</v>
      </c>
      <c r="O81" s="8">
        <v>385.7</v>
      </c>
      <c r="P81" s="8">
        <v>391.7</v>
      </c>
      <c r="Q81" s="8">
        <v>391.7</v>
      </c>
    </row>
    <row r="82" spans="1:17" s="3" customFormat="1" ht="25.5">
      <c r="A82" s="31" t="s">
        <v>70</v>
      </c>
      <c r="B82" s="32" t="s">
        <v>44</v>
      </c>
      <c r="C82" s="8"/>
      <c r="D82" s="8"/>
      <c r="E82" s="47">
        <f>340600/17002</f>
        <v>20.03293730149394</v>
      </c>
      <c r="F82" s="47">
        <f>356700/16640</f>
        <v>21.436298076923077</v>
      </c>
      <c r="G82" s="47">
        <v>22</v>
      </c>
      <c r="H82" s="47">
        <v>22</v>
      </c>
      <c r="I82" s="47">
        <v>22</v>
      </c>
      <c r="J82" s="48">
        <v>22</v>
      </c>
      <c r="K82" s="48">
        <v>22</v>
      </c>
      <c r="L82" s="48">
        <v>23</v>
      </c>
      <c r="M82" s="48">
        <v>23</v>
      </c>
      <c r="N82" s="48">
        <v>23</v>
      </c>
      <c r="O82" s="48">
        <v>23</v>
      </c>
      <c r="P82" s="48">
        <v>24</v>
      </c>
      <c r="Q82" s="48">
        <v>24</v>
      </c>
    </row>
    <row r="83" spans="1:17" s="3" customFormat="1" ht="25.5">
      <c r="A83" s="31" t="s">
        <v>71</v>
      </c>
      <c r="B83" s="32" t="s">
        <v>107</v>
      </c>
      <c r="C83" s="8"/>
      <c r="D83" s="8"/>
      <c r="E83" s="9">
        <v>0.9</v>
      </c>
      <c r="F83" s="9">
        <v>0.9</v>
      </c>
      <c r="G83" s="9">
        <v>0.9</v>
      </c>
      <c r="H83" s="9">
        <v>0.9</v>
      </c>
      <c r="I83" s="9">
        <v>0.9</v>
      </c>
      <c r="J83" s="9">
        <v>0.9</v>
      </c>
      <c r="K83" s="9">
        <v>0.9</v>
      </c>
      <c r="L83" s="9">
        <v>0.9</v>
      </c>
      <c r="M83" s="9">
        <v>0.9</v>
      </c>
      <c r="N83" s="9">
        <v>0.9</v>
      </c>
      <c r="O83" s="9">
        <v>0.9</v>
      </c>
      <c r="P83" s="9">
        <v>0.9</v>
      </c>
      <c r="Q83" s="9">
        <v>0.9</v>
      </c>
    </row>
    <row r="84" spans="1:17" s="3" customFormat="1" ht="51">
      <c r="A84" s="31" t="s">
        <v>105</v>
      </c>
      <c r="B84" s="32" t="s">
        <v>21</v>
      </c>
      <c r="C84" s="8"/>
      <c r="D84" s="8"/>
      <c r="E84" s="9">
        <v>2</v>
      </c>
      <c r="F84" s="9">
        <v>2</v>
      </c>
      <c r="G84" s="9">
        <v>2</v>
      </c>
      <c r="H84" s="9">
        <v>2</v>
      </c>
      <c r="I84" s="9">
        <v>2</v>
      </c>
      <c r="J84" s="9">
        <v>2</v>
      </c>
      <c r="K84" s="9">
        <v>2</v>
      </c>
      <c r="L84" s="9">
        <v>2</v>
      </c>
      <c r="M84" s="9">
        <v>2</v>
      </c>
      <c r="N84" s="9">
        <v>2</v>
      </c>
      <c r="O84" s="9">
        <v>2</v>
      </c>
      <c r="P84" s="9">
        <v>2</v>
      </c>
      <c r="Q84" s="9">
        <v>2</v>
      </c>
    </row>
    <row r="85" spans="1:17" s="3" customFormat="1" ht="12.75">
      <c r="A85" s="31" t="s">
        <v>106</v>
      </c>
      <c r="B85" s="32" t="s">
        <v>21</v>
      </c>
      <c r="C85" s="8"/>
      <c r="D85" s="8"/>
      <c r="E85" s="9">
        <v>2</v>
      </c>
      <c r="F85" s="9">
        <v>2</v>
      </c>
      <c r="G85" s="9">
        <v>2</v>
      </c>
      <c r="H85" s="9">
        <v>2</v>
      </c>
      <c r="I85" s="9">
        <v>2</v>
      </c>
      <c r="J85" s="9">
        <v>2</v>
      </c>
      <c r="K85" s="9">
        <v>2</v>
      </c>
      <c r="L85" s="9">
        <v>2</v>
      </c>
      <c r="M85" s="9">
        <v>2</v>
      </c>
      <c r="N85" s="9">
        <v>2</v>
      </c>
      <c r="O85" s="9">
        <v>2</v>
      </c>
      <c r="P85" s="9">
        <v>2</v>
      </c>
      <c r="Q85" s="9">
        <v>2</v>
      </c>
    </row>
    <row r="86" spans="1:17" s="3" customFormat="1" ht="12.75">
      <c r="A86" s="31" t="s">
        <v>72</v>
      </c>
      <c r="B86" s="32" t="s">
        <v>21</v>
      </c>
      <c r="C86" s="8"/>
      <c r="D86" s="8"/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</row>
    <row r="87" spans="1:17" s="3" customFormat="1" ht="12.75">
      <c r="A87" s="31" t="s">
        <v>73</v>
      </c>
      <c r="B87" s="32"/>
      <c r="C87" s="8"/>
      <c r="D87" s="8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  <row r="88" spans="1:17" s="3" customFormat="1" ht="12.75">
      <c r="A88" s="31" t="s">
        <v>74</v>
      </c>
      <c r="B88" s="32" t="s">
        <v>78</v>
      </c>
      <c r="C88" s="8"/>
      <c r="D88" s="8"/>
      <c r="E88" s="9">
        <v>1.2</v>
      </c>
      <c r="F88" s="9">
        <v>1.2</v>
      </c>
      <c r="G88" s="9">
        <v>1.2</v>
      </c>
      <c r="H88" s="9">
        <v>1.2</v>
      </c>
      <c r="I88" s="9">
        <v>1.2</v>
      </c>
      <c r="J88" s="9">
        <v>1.2</v>
      </c>
      <c r="K88" s="9">
        <v>1.2</v>
      </c>
      <c r="L88" s="9">
        <v>1.2</v>
      </c>
      <c r="M88" s="9">
        <v>1.2</v>
      </c>
      <c r="N88" s="9">
        <v>1.2</v>
      </c>
      <c r="O88" s="9">
        <v>1.2</v>
      </c>
      <c r="P88" s="9">
        <v>1.2</v>
      </c>
      <c r="Q88" s="9">
        <v>1.2</v>
      </c>
    </row>
    <row r="89" spans="1:17" s="3" customFormat="1" ht="12.75">
      <c r="A89" s="31" t="s">
        <v>75</v>
      </c>
      <c r="B89" s="32" t="s">
        <v>79</v>
      </c>
      <c r="C89" s="8"/>
      <c r="D89" s="8"/>
      <c r="E89" s="9">
        <v>1.2</v>
      </c>
      <c r="F89" s="9">
        <v>1.2</v>
      </c>
      <c r="G89" s="9">
        <v>1.2</v>
      </c>
      <c r="H89" s="9">
        <v>1.2</v>
      </c>
      <c r="I89" s="9">
        <v>1.2</v>
      </c>
      <c r="J89" s="9">
        <v>1.2</v>
      </c>
      <c r="K89" s="9">
        <v>1.2</v>
      </c>
      <c r="L89" s="9">
        <v>1.2</v>
      </c>
      <c r="M89" s="9">
        <v>1.2</v>
      </c>
      <c r="N89" s="9">
        <v>1.2</v>
      </c>
      <c r="O89" s="9">
        <v>1.2</v>
      </c>
      <c r="P89" s="9">
        <v>1.2</v>
      </c>
      <c r="Q89" s="9">
        <v>1.2</v>
      </c>
    </row>
    <row r="90" spans="1:17" s="3" customFormat="1" ht="25.5">
      <c r="A90" s="31" t="s">
        <v>76</v>
      </c>
      <c r="B90" s="32" t="s">
        <v>77</v>
      </c>
      <c r="C90" s="8"/>
      <c r="D90" s="8"/>
      <c r="E90" s="9">
        <v>1</v>
      </c>
      <c r="F90" s="9">
        <v>1</v>
      </c>
      <c r="G90" s="9">
        <v>1</v>
      </c>
      <c r="H90" s="9">
        <v>1</v>
      </c>
      <c r="I90" s="9">
        <v>1</v>
      </c>
      <c r="J90" s="9">
        <v>1</v>
      </c>
      <c r="K90" s="9">
        <v>1</v>
      </c>
      <c r="L90" s="9">
        <v>1</v>
      </c>
      <c r="M90" s="9">
        <v>1</v>
      </c>
      <c r="N90" s="9">
        <v>1</v>
      </c>
      <c r="O90" s="9">
        <v>1</v>
      </c>
      <c r="P90" s="9">
        <v>1</v>
      </c>
      <c r="Q90" s="9">
        <v>1</v>
      </c>
    </row>
    <row r="91" spans="1:13" ht="12.75" hidden="1">
      <c r="A91" s="20"/>
      <c r="B91" s="13"/>
      <c r="C91" s="14"/>
      <c r="D91" s="14"/>
      <c r="E91" s="15"/>
      <c r="F91" s="15"/>
      <c r="G91" s="15"/>
      <c r="H91" s="15"/>
      <c r="I91" s="15"/>
      <c r="J91" s="14"/>
      <c r="K91" s="14"/>
      <c r="L91" s="14"/>
      <c r="M91" s="14"/>
    </row>
    <row r="92" spans="1:13" ht="12.75" hidden="1">
      <c r="A92" s="18"/>
      <c r="B92" s="6"/>
      <c r="C92" s="8"/>
      <c r="D92" s="8"/>
      <c r="E92" s="9"/>
      <c r="F92" s="9"/>
      <c r="G92" s="9"/>
      <c r="H92" s="9"/>
      <c r="I92" s="9"/>
      <c r="J92" s="8"/>
      <c r="K92" s="8"/>
      <c r="L92" s="8"/>
      <c r="M92" s="8"/>
    </row>
    <row r="93" spans="1:13" ht="12.75" hidden="1">
      <c r="A93" s="18"/>
      <c r="B93" s="6"/>
      <c r="C93" s="8"/>
      <c r="D93" s="8"/>
      <c r="E93" s="9"/>
      <c r="F93" s="9"/>
      <c r="G93" s="9"/>
      <c r="H93" s="9"/>
      <c r="I93" s="9"/>
      <c r="J93" s="8"/>
      <c r="K93" s="8"/>
      <c r="L93" s="8"/>
      <c r="M93" s="8"/>
    </row>
    <row r="94" spans="1:13" ht="12.75" hidden="1">
      <c r="A94" s="18"/>
      <c r="B94" s="6"/>
      <c r="C94" s="8"/>
      <c r="D94" s="8"/>
      <c r="E94" s="9"/>
      <c r="F94" s="9"/>
      <c r="G94" s="9"/>
      <c r="H94" s="9"/>
      <c r="I94" s="9"/>
      <c r="J94" s="8"/>
      <c r="K94" s="8"/>
      <c r="L94" s="8"/>
      <c r="M94" s="8"/>
    </row>
    <row r="95" spans="1:13" ht="12.75" hidden="1">
      <c r="A95" s="18"/>
      <c r="B95" s="6"/>
      <c r="C95" s="8"/>
      <c r="D95" s="8"/>
      <c r="E95" s="9"/>
      <c r="F95" s="9"/>
      <c r="G95" s="9"/>
      <c r="H95" s="9"/>
      <c r="I95" s="9"/>
      <c r="J95" s="8"/>
      <c r="K95" s="8"/>
      <c r="L95" s="8"/>
      <c r="M95" s="8"/>
    </row>
    <row r="96" spans="1:13" ht="12.75" hidden="1">
      <c r="A96" s="18"/>
      <c r="B96" s="6"/>
      <c r="C96" s="8"/>
      <c r="D96" s="8"/>
      <c r="E96" s="9"/>
      <c r="F96" s="9"/>
      <c r="G96" s="9"/>
      <c r="H96" s="9"/>
      <c r="I96" s="9"/>
      <c r="J96" s="8"/>
      <c r="K96" s="8"/>
      <c r="L96" s="8"/>
      <c r="M96" s="8"/>
    </row>
    <row r="97" spans="1:13" ht="12.75" hidden="1">
      <c r="A97" s="18"/>
      <c r="B97" s="6"/>
      <c r="C97" s="8"/>
      <c r="D97" s="8"/>
      <c r="E97" s="9"/>
      <c r="F97" s="9"/>
      <c r="G97" s="9"/>
      <c r="H97" s="9"/>
      <c r="I97" s="9"/>
      <c r="J97" s="8"/>
      <c r="K97" s="8"/>
      <c r="L97" s="8"/>
      <c r="M97" s="8"/>
    </row>
    <row r="98" spans="1:13" ht="12.75" hidden="1">
      <c r="A98" s="18"/>
      <c r="B98" s="6"/>
      <c r="C98" s="8"/>
      <c r="D98" s="8"/>
      <c r="E98" s="9"/>
      <c r="F98" s="9"/>
      <c r="G98" s="9"/>
      <c r="H98" s="9"/>
      <c r="I98" s="9"/>
      <c r="J98" s="8"/>
      <c r="K98" s="8"/>
      <c r="L98" s="8"/>
      <c r="M98" s="8"/>
    </row>
    <row r="99" spans="1:13" ht="12.75" hidden="1">
      <c r="A99" s="18"/>
      <c r="B99" s="6"/>
      <c r="C99" s="8"/>
      <c r="D99" s="8"/>
      <c r="E99" s="9"/>
      <c r="F99" s="9"/>
      <c r="G99" s="9"/>
      <c r="H99" s="9"/>
      <c r="I99" s="9"/>
      <c r="J99" s="8"/>
      <c r="K99" s="8"/>
      <c r="L99" s="8"/>
      <c r="M99" s="8"/>
    </row>
    <row r="100" spans="1:13" ht="12.75" hidden="1">
      <c r="A100" s="18"/>
      <c r="B100" s="6"/>
      <c r="C100" s="8"/>
      <c r="D100" s="8"/>
      <c r="E100" s="9"/>
      <c r="F100" s="9"/>
      <c r="G100" s="9"/>
      <c r="H100" s="9"/>
      <c r="I100" s="9"/>
      <c r="J100" s="8"/>
      <c r="K100" s="8"/>
      <c r="L100" s="8"/>
      <c r="M100" s="8"/>
    </row>
    <row r="101" spans="1:13" ht="12.75" hidden="1">
      <c r="A101" s="18"/>
      <c r="B101" s="6"/>
      <c r="C101" s="8"/>
      <c r="D101" s="8"/>
      <c r="E101" s="9"/>
      <c r="F101" s="9"/>
      <c r="G101" s="9"/>
      <c r="H101" s="9"/>
      <c r="I101" s="9"/>
      <c r="J101" s="8"/>
      <c r="K101" s="8"/>
      <c r="L101" s="8"/>
      <c r="M101" s="8"/>
    </row>
    <row r="102" spans="1:13" ht="12.75" hidden="1">
      <c r="A102" s="18"/>
      <c r="B102" s="6"/>
      <c r="C102" s="8"/>
      <c r="D102" s="8"/>
      <c r="E102" s="9"/>
      <c r="F102" s="9"/>
      <c r="G102" s="9"/>
      <c r="H102" s="9"/>
      <c r="I102" s="9"/>
      <c r="J102" s="8"/>
      <c r="K102" s="8"/>
      <c r="L102" s="8"/>
      <c r="M102" s="8"/>
    </row>
    <row r="103" spans="1:13" ht="12.75" hidden="1">
      <c r="A103" s="18"/>
      <c r="B103" s="6"/>
      <c r="C103" s="8"/>
      <c r="D103" s="8"/>
      <c r="E103" s="9"/>
      <c r="F103" s="9"/>
      <c r="G103" s="9"/>
      <c r="H103" s="9"/>
      <c r="I103" s="9"/>
      <c r="J103" s="8"/>
      <c r="K103" s="8"/>
      <c r="L103" s="8"/>
      <c r="M103" s="8"/>
    </row>
    <row r="104" spans="1:13" ht="12.75" hidden="1">
      <c r="A104" s="19"/>
      <c r="B104" s="7"/>
      <c r="C104" s="16"/>
      <c r="D104" s="16"/>
      <c r="E104" s="17"/>
      <c r="F104" s="17"/>
      <c r="G104" s="17"/>
      <c r="H104" s="17"/>
      <c r="I104" s="17"/>
      <c r="J104" s="16"/>
      <c r="K104" s="16"/>
      <c r="L104" s="16"/>
      <c r="M104" s="16"/>
    </row>
  </sheetData>
  <sheetProtection/>
  <mergeCells count="25">
    <mergeCell ref="A4:Q4"/>
    <mergeCell ref="N8:O8"/>
    <mergeCell ref="P8:Q8"/>
    <mergeCell ref="H7:Q7"/>
    <mergeCell ref="A5:Q5"/>
    <mergeCell ref="J8:K8"/>
    <mergeCell ref="L8:M8"/>
    <mergeCell ref="A6:I6"/>
    <mergeCell ref="A26:A27"/>
    <mergeCell ref="A11:M11"/>
    <mergeCell ref="B7:B10"/>
    <mergeCell ref="F8:F10"/>
    <mergeCell ref="G8:G10"/>
    <mergeCell ref="E7:F7"/>
    <mergeCell ref="E8:E10"/>
    <mergeCell ref="A74:A75"/>
    <mergeCell ref="A7:A10"/>
    <mergeCell ref="H8:I8"/>
    <mergeCell ref="A80:M80"/>
    <mergeCell ref="A25:M25"/>
    <mergeCell ref="A29:M29"/>
    <mergeCell ref="A32:M32"/>
    <mergeCell ref="A35:M35"/>
    <mergeCell ref="A41:M41"/>
    <mergeCell ref="A71:M71"/>
  </mergeCells>
  <printOptions/>
  <pageMargins left="0.38" right="0.22" top="0.3937007874015748" bottom="0.3937007874015748" header="0.31496062992125984" footer="0.5118110236220472"/>
  <pageSetup horizontalDpi="300" verticalDpi="300" orientation="landscape" paperSize="9" scale="62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SheetLayoutView="100" zoomScalePageLayoutView="0" workbookViewId="0" topLeftCell="A1">
      <selection activeCell="A1" activeCellId="1" sqref="B437 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SheetLayoutView="100" zoomScalePageLayoutView="0" workbookViewId="0" topLeftCell="A1">
      <selection activeCell="A1" activeCellId="1" sqref="B437 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Терещенко И.В.</dc:creator>
  <cp:keywords/>
  <dc:description/>
  <cp:lastModifiedBy>Orgotdel2</cp:lastModifiedBy>
  <cp:lastPrinted>2019-11-12T07:25:33Z</cp:lastPrinted>
  <dcterms:created xsi:type="dcterms:W3CDTF">2009-01-19T07:37:54Z</dcterms:created>
  <dcterms:modified xsi:type="dcterms:W3CDTF">2019-11-13T07:17:37Z</dcterms:modified>
  <cp:category/>
  <cp:version/>
  <cp:contentType/>
  <cp:contentStatus/>
</cp:coreProperties>
</file>